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544"/>
  </bookViews>
  <sheets>
    <sheet name="alapfokú" sheetId="4" r:id="rId1"/>
    <sheet name="középfok A csoport" sheetId="7" r:id="rId2"/>
    <sheet name="középfok B + családi" sheetId="8" r:id="rId3"/>
  </sheets>
  <definedNames>
    <definedName name="_xlnm.Print_Area" localSheetId="0">alapfokú!$A$1:$AJ$10</definedName>
  </definedNames>
  <calcPr calcId="125725"/>
</workbook>
</file>

<file path=xl/calcChain.xml><?xml version="1.0" encoding="utf-8"?>
<calcChain xmlns="http://schemas.openxmlformats.org/spreadsheetml/2006/main">
  <c r="AO4" i="8"/>
  <c r="BB19"/>
  <c r="AZ19"/>
  <c r="AW19"/>
  <c r="AO19"/>
  <c r="BB18"/>
  <c r="AZ18"/>
  <c r="AW18"/>
  <c r="AO18"/>
  <c r="BB17"/>
  <c r="AZ17"/>
  <c r="AW17"/>
  <c r="AO17"/>
  <c r="BB16"/>
  <c r="AZ16"/>
  <c r="AW16"/>
  <c r="AO16"/>
  <c r="BB15"/>
  <c r="AZ15"/>
  <c r="AW15"/>
  <c r="AO15"/>
  <c r="BB14"/>
  <c r="AZ14"/>
  <c r="AW14"/>
  <c r="AO14"/>
  <c r="BB13"/>
  <c r="AZ13"/>
  <c r="AW13"/>
  <c r="AO13"/>
  <c r="BB12"/>
  <c r="AZ12"/>
  <c r="AW12"/>
  <c r="AO12"/>
  <c r="BB11"/>
  <c r="AZ11"/>
  <c r="AW11"/>
  <c r="AO11"/>
  <c r="BB10"/>
  <c r="AZ10"/>
  <c r="AW10"/>
  <c r="AO10"/>
  <c r="BB9"/>
  <c r="AZ9"/>
  <c r="AW9"/>
  <c r="AO9"/>
  <c r="BB8"/>
  <c r="AZ8"/>
  <c r="AW8"/>
  <c r="AO8"/>
  <c r="BB7"/>
  <c r="AZ7"/>
  <c r="AW7"/>
  <c r="AO7"/>
  <c r="BB6"/>
  <c r="AZ6"/>
  <c r="AW6"/>
  <c r="AO6"/>
  <c r="BB5"/>
  <c r="AZ5"/>
  <c r="AW5"/>
  <c r="AO5"/>
  <c r="BB4"/>
  <c r="AZ4"/>
  <c r="AW4"/>
  <c r="BB3"/>
  <c r="AZ3"/>
  <c r="AW3"/>
  <c r="AO3"/>
  <c r="BC2"/>
  <c r="AJ4" i="4"/>
  <c r="AP5" i="7"/>
  <c r="AV5"/>
  <c r="AY5"/>
  <c r="BA5"/>
  <c r="AP4"/>
  <c r="AV4"/>
  <c r="AY4"/>
  <c r="BA4"/>
  <c r="AP7"/>
  <c r="AV7"/>
  <c r="AY7"/>
  <c r="BA7"/>
  <c r="BA3"/>
  <c r="AY3"/>
  <c r="AV3"/>
  <c r="AP3"/>
  <c r="BA6"/>
  <c r="AY6"/>
  <c r="AV6"/>
  <c r="AP6"/>
  <c r="BB2"/>
  <c r="AJ9" i="4"/>
  <c r="AJ7"/>
  <c r="AJ6"/>
  <c r="AJ11"/>
  <c r="AJ3"/>
  <c r="AJ8"/>
  <c r="AJ10"/>
  <c r="AJ12"/>
  <c r="AJ5"/>
  <c r="AT4"/>
  <c r="AT9"/>
  <c r="AT7"/>
  <c r="AT6"/>
  <c r="AT11"/>
  <c r="AT3"/>
  <c r="AT8"/>
  <c r="AT10"/>
  <c r="AT12"/>
  <c r="AR4"/>
  <c r="AR9"/>
  <c r="AR7"/>
  <c r="AR6"/>
  <c r="AR11"/>
  <c r="AR3"/>
  <c r="AR8"/>
  <c r="AR10"/>
  <c r="AR12"/>
  <c r="AO4"/>
  <c r="AO9"/>
  <c r="AO7"/>
  <c r="AO6"/>
  <c r="AO11"/>
  <c r="AO3"/>
  <c r="AO8"/>
  <c r="AO10"/>
  <c r="AO12"/>
  <c r="AT5"/>
  <c r="AU2"/>
  <c r="AR5"/>
  <c r="AO5"/>
  <c r="BC4" i="8" l="1"/>
  <c r="BC8"/>
  <c r="BC10"/>
  <c r="BC11"/>
  <c r="BC17"/>
  <c r="BC19"/>
  <c r="BC12"/>
  <c r="BC14"/>
  <c r="BC15"/>
  <c r="BC7"/>
  <c r="BC13"/>
  <c r="BC3"/>
  <c r="BC16"/>
  <c r="BC18"/>
  <c r="BC5"/>
  <c r="BC6"/>
  <c r="BC9"/>
  <c r="BB5" i="7"/>
  <c r="BB7"/>
  <c r="BB4"/>
  <c r="BB3"/>
  <c r="BB6"/>
  <c r="AU8" i="4"/>
  <c r="AU11"/>
  <c r="AU7"/>
  <c r="AU12"/>
  <c r="AU10"/>
  <c r="AU3"/>
  <c r="AU6"/>
  <c r="AU9"/>
  <c r="AU4"/>
  <c r="AU5"/>
</calcChain>
</file>

<file path=xl/sharedStrings.xml><?xml version="1.0" encoding="utf-8"?>
<sst xmlns="http://schemas.openxmlformats.org/spreadsheetml/2006/main" count="273" uniqueCount="168">
  <si>
    <t>Helyezés</t>
  </si>
  <si>
    <t>Csapatnév</t>
  </si>
  <si>
    <t>Versenyzők</t>
  </si>
  <si>
    <t>ösz pontszám</t>
  </si>
  <si>
    <t>4.</t>
  </si>
  <si>
    <t>5.</t>
  </si>
  <si>
    <t>7.</t>
  </si>
  <si>
    <t>8.</t>
  </si>
  <si>
    <t>9.</t>
  </si>
  <si>
    <t>1.</t>
  </si>
  <si>
    <t>2.</t>
  </si>
  <si>
    <t>3.</t>
  </si>
  <si>
    <t>6.</t>
  </si>
  <si>
    <t>mozgásidő: 1. etap</t>
  </si>
  <si>
    <t>mozgásidő 2. etap</t>
  </si>
  <si>
    <t>célidő</t>
  </si>
  <si>
    <t>Kis Jedik</t>
  </si>
  <si>
    <t>rajt</t>
  </si>
  <si>
    <t>cél</t>
  </si>
  <si>
    <t>Aranyvirág Bokréta</t>
  </si>
  <si>
    <t>10.</t>
  </si>
  <si>
    <t>12.</t>
  </si>
  <si>
    <t>11.</t>
  </si>
  <si>
    <t>13.</t>
  </si>
  <si>
    <t>14.</t>
  </si>
  <si>
    <t>Vadrigó</t>
  </si>
  <si>
    <t>15.</t>
  </si>
  <si>
    <t>13. jellegfa</t>
  </si>
  <si>
    <t>MENETIDŐ</t>
  </si>
  <si>
    <t>Abaffy család</t>
  </si>
  <si>
    <t>Tárnok család</t>
  </si>
  <si>
    <t>VVV Turbócsigák</t>
  </si>
  <si>
    <t>Béres Cseppek</t>
  </si>
  <si>
    <t>Versenyidő</t>
  </si>
  <si>
    <t>Csókási</t>
  </si>
  <si>
    <t>Gazdag család</t>
  </si>
  <si>
    <t>Rácz Sándor</t>
  </si>
  <si>
    <t>16.</t>
  </si>
  <si>
    <t>17.</t>
  </si>
  <si>
    <t>Maci</t>
  </si>
  <si>
    <t>Abaffy Károly                Nemes Rita                 Abaffy Kamilla           Abaffy Kornél</t>
  </si>
  <si>
    <t>1. úton</t>
  </si>
  <si>
    <t>2. betonoszlop</t>
  </si>
  <si>
    <t>3. betonoszlop</t>
  </si>
  <si>
    <t>4. betonoszlop</t>
  </si>
  <si>
    <t>5. útkereszteződés</t>
  </si>
  <si>
    <t>6. Időmérő I.</t>
  </si>
  <si>
    <t>7. határkő</t>
  </si>
  <si>
    <t>8. betonoszlop</t>
  </si>
  <si>
    <t>9. kis domb</t>
  </si>
  <si>
    <t>10. kis domb</t>
  </si>
  <si>
    <t>11. határkő</t>
  </si>
  <si>
    <t>12. szikla</t>
  </si>
  <si>
    <t>14. nyomóskút</t>
  </si>
  <si>
    <t>15. időmérő II.</t>
  </si>
  <si>
    <t>17. távolságmérés</t>
  </si>
  <si>
    <t>18. bokor</t>
  </si>
  <si>
    <t>19. jellegfa</t>
  </si>
  <si>
    <t>20. gáztábla</t>
  </si>
  <si>
    <t>21. gáztábla</t>
  </si>
  <si>
    <t>22. gáztábla</t>
  </si>
  <si>
    <t>23. szárazárok</t>
  </si>
  <si>
    <t>24. gödör</t>
  </si>
  <si>
    <t>25. földút közepe</t>
  </si>
  <si>
    <t>26. betonlap</t>
  </si>
  <si>
    <t>6. érk</t>
  </si>
  <si>
    <t>6. indu</t>
  </si>
  <si>
    <t>15. érk</t>
  </si>
  <si>
    <t>15. indu</t>
  </si>
  <si>
    <t>1. villanyvezeték alatt</t>
  </si>
  <si>
    <t>27. villanyvezeték alatt</t>
  </si>
  <si>
    <t>irányszög mérés</t>
  </si>
  <si>
    <t>140 m</t>
  </si>
  <si>
    <t>szerkesztés</t>
  </si>
  <si>
    <t>128 fok</t>
  </si>
  <si>
    <t>81 fok</t>
  </si>
  <si>
    <t>Szabó Zoltán                    Szabóné Borbély                     Szabó Benedek                   Szabó Zille</t>
  </si>
  <si>
    <t>K R 3 8</t>
  </si>
  <si>
    <t>Repkedő Csigák</t>
  </si>
  <si>
    <t>Steigerward Julianna         Komáromi István</t>
  </si>
  <si>
    <t>235 fok</t>
  </si>
  <si>
    <t>Bójafogó Fiókák</t>
  </si>
  <si>
    <t>Woynárovics András Woynárovics Gergely Woynárovics Ákos Eitzenberger Szabolcs Eitzenberger Dénes Eitzenberger Áron</t>
  </si>
  <si>
    <t>Tárnok Andrea Markovics Diána       Tárnok Attila</t>
  </si>
  <si>
    <t>Szuper Négyes</t>
  </si>
  <si>
    <t>Látrányiné H. Ágnes              Látrányi Zsolt            Látrányi Dániel            Látrányi Bálint</t>
  </si>
  <si>
    <t>Túrabékák</t>
  </si>
  <si>
    <t>Komlósi András Miklós    Kass Andrea               Komlósi András</t>
  </si>
  <si>
    <t>MAPAT</t>
  </si>
  <si>
    <t>Stadler Tibor                     Schrádi Enikő              Stadler Panka              Stadler Marcell</t>
  </si>
  <si>
    <t>Mackó</t>
  </si>
  <si>
    <t>Felsmann József   Felsmann Pál</t>
  </si>
  <si>
    <t>tévesztő bója*</t>
  </si>
  <si>
    <t>4. villanyoszlop</t>
  </si>
  <si>
    <t>5. betonoszlop</t>
  </si>
  <si>
    <t>15. nyomóskút</t>
  </si>
  <si>
    <t>19. távolságmérés</t>
  </si>
  <si>
    <t>20. bokor</t>
  </si>
  <si>
    <t>21. jellegfa</t>
  </si>
  <si>
    <t>22. jellegfa</t>
  </si>
  <si>
    <t>23. jellegfa</t>
  </si>
  <si>
    <t>24. gáztábla</t>
  </si>
  <si>
    <t>25. földletörés</t>
  </si>
  <si>
    <t>26. szikla</t>
  </si>
  <si>
    <t>27. gáztábla</t>
  </si>
  <si>
    <t>28. gáztábla</t>
  </si>
  <si>
    <t>29. szárazárok</t>
  </si>
  <si>
    <t>30. gödör</t>
  </si>
  <si>
    <t>31. jellegfa</t>
  </si>
  <si>
    <t>32. betonlap</t>
  </si>
  <si>
    <t>33. villanyvezeték alatt</t>
  </si>
  <si>
    <t>16. időmérő II.</t>
  </si>
  <si>
    <t>16. érk</t>
  </si>
  <si>
    <t>16. indu</t>
  </si>
  <si>
    <t>Kutasi Lajosné                  Kutasi Lajos</t>
  </si>
  <si>
    <t>17. útkanyar</t>
  </si>
  <si>
    <t>Magyar Lajos         Magyar Emőke</t>
  </si>
  <si>
    <t>2. épületrom</t>
  </si>
  <si>
    <t>Csókási Zsolt     Csókásiné Oláh Andrea</t>
  </si>
  <si>
    <t>16 fok</t>
  </si>
  <si>
    <t>Csonka</t>
  </si>
  <si>
    <t>Csonka Károly</t>
  </si>
  <si>
    <t>Vízkelety Bt</t>
  </si>
  <si>
    <t>Taigiszerné Vízkelety Judit</t>
  </si>
  <si>
    <t>SZASZO</t>
  </si>
  <si>
    <t>Szonda Ferenc                  Szonda Ferencné             Szabó József             Szabó Józsefné             Szonda Dániel</t>
  </si>
  <si>
    <t>Gazdag László                  Gazdag Lászlóné</t>
  </si>
  <si>
    <t>AriSanyi</t>
  </si>
  <si>
    <t>Komoriné Z. Aranka     Komori Sándor</t>
  </si>
  <si>
    <t>Mozgó bója</t>
  </si>
  <si>
    <t>Németh Gábor                  Tóth Béla</t>
  </si>
  <si>
    <t>Bert-Esély SE</t>
  </si>
  <si>
    <t>Beke Krisztina            Székely Ádám</t>
  </si>
  <si>
    <t>Varga F. Zoltán</t>
  </si>
  <si>
    <t>Bushido</t>
  </si>
  <si>
    <t>Bodorné Nagy Gabriella     Bodor Sándor</t>
  </si>
  <si>
    <t>Bogi</t>
  </si>
  <si>
    <t>Bohus Anita                     Gizella Zoltán</t>
  </si>
  <si>
    <t>Mónika és a 3 Királyok</t>
  </si>
  <si>
    <t>Király Mónika                  Király Zoltán                Király Dániel          Király Zsolt                               Kátai-Pál Sebestyén</t>
  </si>
  <si>
    <t>A Ravasz és az Agy</t>
  </si>
  <si>
    <t>Pogáts Dávid          Udvardi Balázs</t>
  </si>
  <si>
    <t>Gránicz János</t>
  </si>
  <si>
    <t>Jólfésült úriemberek</t>
  </si>
  <si>
    <t>Bruckner Viktor             Fodor Zoltán</t>
  </si>
  <si>
    <t>Erdei rakéták</t>
  </si>
  <si>
    <t>Nagy Norbert               Nagy Sólyom</t>
  </si>
  <si>
    <t>Hegedűs</t>
  </si>
  <si>
    <t>Bíró Fruzsina              Bíró Aletta</t>
  </si>
  <si>
    <t>versenykartonon történő javítás</t>
  </si>
  <si>
    <t>Simon's cats</t>
  </si>
  <si>
    <t>Kucsera Panna                 Simon Veronika  Kucsera Bence            Kucsera Dorka  Kucseráné Dániel Tímea  Dániel Andrea            Kucsera Krisztián            Bodza kutya</t>
  </si>
  <si>
    <t>Horváth István                  Pupp János            Puppné Donner Mária         Bakos Andrea Ágnes</t>
  </si>
  <si>
    <t>3. villanyoszlop</t>
  </si>
  <si>
    <t>14. irányszög mérés</t>
  </si>
  <si>
    <t>18. irányszög mérés</t>
  </si>
  <si>
    <t>Kovács Zsolt                     Kovácsné B. Viktória Kovács Réka            Kovács Luca</t>
  </si>
  <si>
    <t>13. irányszög mérés</t>
  </si>
  <si>
    <t>16. irányszög mérés</t>
  </si>
  <si>
    <t>23. irányszög mérés</t>
  </si>
  <si>
    <t>Budapesti Tájékozódási Túrabajnokság</t>
  </si>
  <si>
    <t>Országos Tájékozódási Túrabajnokság 
B csoport</t>
  </si>
  <si>
    <t>Országos Középfokú Tájékozódási Túrabajnokság
A csoport</t>
  </si>
  <si>
    <t>Budapesti Tájékozódási Túrabajnokság
A csoport</t>
  </si>
  <si>
    <t>Országos Tájékozódási Túrabajnokság 
családi kategória</t>
  </si>
  <si>
    <t>Budapesti Tájékozódási Túrabajnokság 
családi kategória</t>
  </si>
  <si>
    <t>Budapesti Tájékozódási Túrabajnokság
 B csoport</t>
  </si>
  <si>
    <t>29. irányszög mérés</t>
  </si>
</sst>
</file>

<file path=xl/styles.xml><?xml version="1.0" encoding="utf-8"?>
<styleSheet xmlns="http://schemas.openxmlformats.org/spreadsheetml/2006/main">
  <numFmts count="1">
    <numFmt numFmtId="164" formatCode="h:mm;@"/>
  </numFmts>
  <fonts count="7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9" tint="-0.499984740745262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textRotation="90" wrapText="1"/>
    </xf>
    <xf numFmtId="20" fontId="2" fillId="0" borderId="0" xfId="0" applyNumberFormat="1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 applyFill="1" applyBorder="1"/>
    <xf numFmtId="0" fontId="3" fillId="0" borderId="0" xfId="0" applyFont="1" applyBorder="1"/>
    <xf numFmtId="20" fontId="3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center" vertical="center" textRotation="90" wrapText="1"/>
    </xf>
    <xf numFmtId="20" fontId="3" fillId="0" borderId="0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textRotation="90" wrapText="1"/>
    </xf>
    <xf numFmtId="0" fontId="3" fillId="5" borderId="2" xfId="0" applyFont="1" applyFill="1" applyBorder="1" applyAlignment="1">
      <alignment vertical="center"/>
    </xf>
    <xf numFmtId="20" fontId="2" fillId="0" borderId="0" xfId="0" applyNumberFormat="1" applyFont="1" applyBorder="1" applyAlignment="1">
      <alignment horizontal="center" vertical="center" textRotation="90" wrapText="1"/>
    </xf>
    <xf numFmtId="20" fontId="2" fillId="0" borderId="0" xfId="0" applyNumberFormat="1" applyFont="1" applyFill="1" applyBorder="1"/>
    <xf numFmtId="20" fontId="2" fillId="0" borderId="0" xfId="0" applyNumberFormat="1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20" fontId="5" fillId="0" borderId="0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textRotation="90" wrapText="1"/>
    </xf>
    <xf numFmtId="0" fontId="3" fillId="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textRotation="90" wrapText="1"/>
    </xf>
    <xf numFmtId="0" fontId="5" fillId="7" borderId="8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3" fillId="4" borderId="11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textRotation="90" wrapText="1"/>
    </xf>
    <xf numFmtId="0" fontId="3" fillId="7" borderId="17" xfId="0" applyFont="1" applyFill="1" applyBorder="1" applyAlignment="1">
      <alignment horizontal="center" textRotation="90" wrapText="1"/>
    </xf>
    <xf numFmtId="0" fontId="3" fillId="8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2" fontId="3" fillId="8" borderId="12" xfId="0" applyNumberFormat="1" applyFont="1" applyFill="1" applyBorder="1" applyAlignment="1">
      <alignment horizontal="center" vertical="center" wrapText="1"/>
    </xf>
    <xf numFmtId="2" fontId="3" fillId="8" borderId="16" xfId="0" applyNumberFormat="1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textRotation="90" wrapText="1"/>
    </xf>
    <xf numFmtId="0" fontId="3" fillId="7" borderId="2" xfId="0" applyFont="1" applyFill="1" applyBorder="1" applyAlignment="1">
      <alignment horizontal="center" textRotation="90" wrapText="1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textRotation="90" wrapText="1"/>
    </xf>
    <xf numFmtId="0" fontId="3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2" fontId="3" fillId="12" borderId="1" xfId="0" applyNumberFormat="1" applyFont="1" applyFill="1" applyBorder="1" applyAlignment="1">
      <alignment horizontal="center" vertical="center" wrapText="1"/>
    </xf>
    <xf numFmtId="2" fontId="3" fillId="12" borderId="1" xfId="0" applyNumberFormat="1" applyFont="1" applyFill="1" applyBorder="1" applyAlignment="1">
      <alignment horizontal="center" vertical="center"/>
    </xf>
    <xf numFmtId="2" fontId="3" fillId="8" borderId="2" xfId="0" applyNumberFormat="1" applyFont="1" applyFill="1" applyBorder="1" applyAlignment="1">
      <alignment horizontal="center" vertical="center"/>
    </xf>
    <xf numFmtId="2" fontId="3" fillId="12" borderId="2" xfId="0" applyNumberFormat="1" applyFont="1" applyFill="1" applyBorder="1" applyAlignment="1">
      <alignment horizontal="center" vertical="center"/>
    </xf>
    <xf numFmtId="2" fontId="3" fillId="12" borderId="6" xfId="0" applyNumberFormat="1" applyFont="1" applyFill="1" applyBorder="1" applyAlignment="1">
      <alignment horizontal="center" vertical="center"/>
    </xf>
    <xf numFmtId="2" fontId="3" fillId="8" borderId="6" xfId="0" applyNumberFormat="1" applyFont="1" applyFill="1" applyBorder="1" applyAlignment="1">
      <alignment horizontal="center" vertical="center"/>
    </xf>
  </cellXfs>
  <cellStyles count="2">
    <cellStyle name="Hiperhivatkozás" xfId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ECFF"/>
      <color rgb="FFFFCC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54"/>
  <sheetViews>
    <sheetView tabSelected="1" zoomScale="70" zoomScaleNormal="70" workbookViewId="0">
      <pane ySplit="2" topLeftCell="A6" activePane="bottomLeft" state="frozen"/>
      <selection pane="bottomLeft" activeCell="P4" sqref="P4"/>
    </sheetView>
  </sheetViews>
  <sheetFormatPr defaultColWidth="11.140625" defaultRowHeight="15.75"/>
  <cols>
    <col min="1" max="1" width="11.42578125" style="1" customWidth="1"/>
    <col min="2" max="2" width="20.28515625" style="2" customWidth="1"/>
    <col min="3" max="3" width="27.42578125" style="2" customWidth="1"/>
    <col min="4" max="23" width="5.7109375" style="3" customWidth="1"/>
    <col min="24" max="24" width="5.85546875" style="3" customWidth="1"/>
    <col min="25" max="35" width="5.7109375" style="3" customWidth="1"/>
    <col min="36" max="36" width="6.5703125" style="4" customWidth="1"/>
    <col min="37" max="37" width="9.5703125" style="4" customWidth="1"/>
    <col min="38" max="40" width="7.7109375" style="4" bestFit="1" customWidth="1"/>
    <col min="41" max="41" width="6.42578125" style="28" bestFit="1" customWidth="1"/>
    <col min="42" max="43" width="7.7109375" style="4" bestFit="1" customWidth="1"/>
    <col min="44" max="44" width="6.7109375" style="28" customWidth="1"/>
    <col min="45" max="45" width="7.7109375" style="28" bestFit="1" customWidth="1"/>
    <col min="46" max="46" width="6.85546875" style="48" customWidth="1"/>
    <col min="47" max="16384" width="11.140625" style="4"/>
  </cols>
  <sheetData>
    <row r="1" spans="1:48" s="5" customFormat="1" ht="195.75" customHeight="1">
      <c r="A1" s="19" t="s">
        <v>0</v>
      </c>
      <c r="B1" s="19" t="s">
        <v>1</v>
      </c>
      <c r="C1" s="19" t="s">
        <v>2</v>
      </c>
      <c r="D1" s="23" t="s">
        <v>69</v>
      </c>
      <c r="E1" s="23" t="s">
        <v>42</v>
      </c>
      <c r="F1" s="23" t="s">
        <v>43</v>
      </c>
      <c r="G1" s="23" t="s">
        <v>44</v>
      </c>
      <c r="H1" s="23" t="s">
        <v>45</v>
      </c>
      <c r="I1" s="59" t="s">
        <v>46</v>
      </c>
      <c r="J1" s="23" t="s">
        <v>71</v>
      </c>
      <c r="K1" s="23" t="s">
        <v>47</v>
      </c>
      <c r="L1" s="23" t="s">
        <v>48</v>
      </c>
      <c r="M1" s="23" t="s">
        <v>49</v>
      </c>
      <c r="N1" s="23" t="s">
        <v>50</v>
      </c>
      <c r="O1" s="23" t="s">
        <v>51</v>
      </c>
      <c r="P1" s="23" t="s">
        <v>52</v>
      </c>
      <c r="Q1" s="23" t="s">
        <v>157</v>
      </c>
      <c r="R1" s="23" t="s">
        <v>53</v>
      </c>
      <c r="S1" s="59" t="s">
        <v>54</v>
      </c>
      <c r="T1" s="23" t="s">
        <v>158</v>
      </c>
      <c r="U1" s="23" t="s">
        <v>55</v>
      </c>
      <c r="V1" s="23" t="s">
        <v>56</v>
      </c>
      <c r="W1" s="23" t="s">
        <v>57</v>
      </c>
      <c r="X1" s="23" t="s">
        <v>58</v>
      </c>
      <c r="Y1" s="23" t="s">
        <v>59</v>
      </c>
      <c r="Z1" s="23" t="s">
        <v>60</v>
      </c>
      <c r="AA1" s="23" t="s">
        <v>61</v>
      </c>
      <c r="AB1" s="23" t="s">
        <v>159</v>
      </c>
      <c r="AC1" s="23" t="s">
        <v>62</v>
      </c>
      <c r="AD1" s="23" t="s">
        <v>63</v>
      </c>
      <c r="AE1" s="23" t="s">
        <v>64</v>
      </c>
      <c r="AF1" s="23" t="s">
        <v>70</v>
      </c>
      <c r="AG1" s="23" t="s">
        <v>92</v>
      </c>
      <c r="AH1" s="59" t="s">
        <v>15</v>
      </c>
      <c r="AI1" s="44" t="s">
        <v>73</v>
      </c>
      <c r="AJ1" s="43" t="s">
        <v>3</v>
      </c>
      <c r="AK1" s="101" t="s">
        <v>160</v>
      </c>
      <c r="AL1" s="5" t="s">
        <v>17</v>
      </c>
      <c r="AM1" s="5" t="s">
        <v>65</v>
      </c>
      <c r="AN1" s="5" t="s">
        <v>66</v>
      </c>
      <c r="AO1" s="26" t="s">
        <v>13</v>
      </c>
      <c r="AP1" s="5" t="s">
        <v>67</v>
      </c>
      <c r="AQ1" s="5" t="s">
        <v>68</v>
      </c>
      <c r="AR1" s="26" t="s">
        <v>14</v>
      </c>
      <c r="AS1" s="5" t="s">
        <v>15</v>
      </c>
      <c r="AT1" s="46" t="s">
        <v>18</v>
      </c>
      <c r="AU1" s="34" t="s">
        <v>28</v>
      </c>
      <c r="AV1" s="5" t="s">
        <v>33</v>
      </c>
    </row>
    <row r="2" spans="1:48" s="21" customFormat="1" ht="62.25" customHeight="1">
      <c r="A2" s="30"/>
      <c r="B2" s="30"/>
      <c r="C2" s="30"/>
      <c r="D2" s="30"/>
      <c r="E2" s="30"/>
      <c r="F2" s="30"/>
      <c r="G2" s="30"/>
      <c r="H2" s="30"/>
      <c r="I2" s="64"/>
      <c r="J2" s="49" t="s">
        <v>80</v>
      </c>
      <c r="K2" s="30"/>
      <c r="L2" s="30"/>
      <c r="M2" s="30"/>
      <c r="N2" s="30"/>
      <c r="O2" s="49" t="s">
        <v>77</v>
      </c>
      <c r="P2" s="30"/>
      <c r="Q2" s="49" t="s">
        <v>74</v>
      </c>
      <c r="R2" s="30"/>
      <c r="S2" s="64"/>
      <c r="T2" s="49" t="s">
        <v>75</v>
      </c>
      <c r="U2" s="49" t="s">
        <v>72</v>
      </c>
      <c r="V2" s="30"/>
      <c r="W2" s="30"/>
      <c r="X2" s="30"/>
      <c r="Y2" s="30"/>
      <c r="Z2" s="30"/>
      <c r="AA2" s="30"/>
      <c r="AB2" s="49" t="s">
        <v>119</v>
      </c>
      <c r="AC2" s="30"/>
      <c r="AD2" s="30"/>
      <c r="AE2" s="30"/>
      <c r="AF2" s="30"/>
      <c r="AG2" s="30"/>
      <c r="AH2" s="64"/>
      <c r="AI2" s="56"/>
      <c r="AJ2" s="57"/>
      <c r="AK2" s="58"/>
      <c r="AO2" s="35">
        <v>1.7361111111111112E-2</v>
      </c>
      <c r="AR2" s="35">
        <v>3.125E-2</v>
      </c>
      <c r="AS2" s="35"/>
      <c r="AT2" s="35">
        <v>4.8611111111111112E-2</v>
      </c>
      <c r="AU2" s="29">
        <f t="shared" ref="AU2:AU12" si="0">AT2+AR2+AO2</f>
        <v>9.722222222222221E-2</v>
      </c>
      <c r="AV2" s="29">
        <v>0.1388888888888889</v>
      </c>
    </row>
    <row r="3" spans="1:48" ht="72.75" customHeight="1">
      <c r="A3" s="37" t="s">
        <v>9</v>
      </c>
      <c r="B3" s="66" t="s">
        <v>84</v>
      </c>
      <c r="C3" s="52" t="s">
        <v>85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61">
        <v>18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61">
        <v>2</v>
      </c>
      <c r="T3" s="17">
        <v>0</v>
      </c>
      <c r="U3" s="17">
        <v>20</v>
      </c>
      <c r="V3" s="17">
        <v>0</v>
      </c>
      <c r="W3" s="17">
        <v>0</v>
      </c>
      <c r="X3" s="17">
        <v>0</v>
      </c>
      <c r="Y3" s="17">
        <v>0</v>
      </c>
      <c r="Z3" s="17">
        <v>0</v>
      </c>
      <c r="AA3" s="17">
        <v>60</v>
      </c>
      <c r="AB3" s="17">
        <v>0</v>
      </c>
      <c r="AC3" s="17">
        <v>0</v>
      </c>
      <c r="AD3" s="17">
        <v>0</v>
      </c>
      <c r="AE3" s="17">
        <v>0</v>
      </c>
      <c r="AF3" s="17">
        <v>0</v>
      </c>
      <c r="AG3" s="17">
        <v>0</v>
      </c>
      <c r="AH3" s="61">
        <v>0</v>
      </c>
      <c r="AI3" s="36">
        <v>0</v>
      </c>
      <c r="AJ3" s="87">
        <f t="shared" ref="AJ3:AJ12" si="1">SUM(D3:AI3)</f>
        <v>100</v>
      </c>
      <c r="AK3" s="100">
        <v>102.1</v>
      </c>
      <c r="AL3" s="22">
        <v>0.41388888888888892</v>
      </c>
      <c r="AM3" s="22">
        <v>0.4375</v>
      </c>
      <c r="AN3" s="22">
        <v>0.44444444444444442</v>
      </c>
      <c r="AO3" s="51">
        <f t="shared" ref="AO3:AO12" si="2">AM3-AL3</f>
        <v>2.3611111111111083E-2</v>
      </c>
      <c r="AP3" s="22">
        <v>0.47500000000000003</v>
      </c>
      <c r="AQ3" s="22">
        <v>0.48472222222222222</v>
      </c>
      <c r="AR3" s="29">
        <f t="shared" ref="AR3:AR12" si="3">AP3-AN3</f>
        <v>3.0555555555555614E-2</v>
      </c>
      <c r="AS3" s="25">
        <v>0.53333333333333333</v>
      </c>
      <c r="AT3" s="29">
        <f t="shared" ref="AT3:AT12" si="4">AS3-AQ3</f>
        <v>4.8611111111111105E-2</v>
      </c>
      <c r="AU3" s="29">
        <f t="shared" si="0"/>
        <v>0.1027777777777778</v>
      </c>
      <c r="AV3" s="5"/>
    </row>
    <row r="4" spans="1:48" s="5" customFormat="1" ht="63">
      <c r="A4" s="37" t="s">
        <v>10</v>
      </c>
      <c r="B4" s="66" t="s">
        <v>19</v>
      </c>
      <c r="C4" s="18" t="s">
        <v>156</v>
      </c>
      <c r="D4" s="17">
        <v>0</v>
      </c>
      <c r="E4" s="17">
        <v>60</v>
      </c>
      <c r="F4" s="17">
        <v>0</v>
      </c>
      <c r="G4" s="17">
        <v>0</v>
      </c>
      <c r="H4" s="17">
        <v>0</v>
      </c>
      <c r="I4" s="61">
        <v>18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8</v>
      </c>
      <c r="R4" s="17">
        <v>0</v>
      </c>
      <c r="S4" s="61">
        <v>10</v>
      </c>
      <c r="T4" s="17">
        <v>5</v>
      </c>
      <c r="U4" s="17">
        <v>4</v>
      </c>
      <c r="V4" s="38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61">
        <v>0</v>
      </c>
      <c r="AI4" s="36">
        <v>0</v>
      </c>
      <c r="AJ4" s="87">
        <f>SUM(D4:AI4)</f>
        <v>105</v>
      </c>
      <c r="AK4" s="61">
        <v>100.75</v>
      </c>
      <c r="AL4" s="22">
        <v>0.3840277777777778</v>
      </c>
      <c r="AM4" s="22">
        <v>0.40763888888888888</v>
      </c>
      <c r="AN4" s="22">
        <v>0.40833333333333338</v>
      </c>
      <c r="AO4" s="51">
        <f t="shared" si="2"/>
        <v>2.3611111111111083E-2</v>
      </c>
      <c r="AP4" s="22">
        <v>0.44305555555555554</v>
      </c>
      <c r="AQ4" s="22">
        <v>0.44791666666666669</v>
      </c>
      <c r="AR4" s="29">
        <f t="shared" si="3"/>
        <v>3.4722222222222154E-2</v>
      </c>
      <c r="AS4" s="25">
        <v>0.49652777777777773</v>
      </c>
      <c r="AT4" s="29">
        <f t="shared" si="4"/>
        <v>4.8611111111111049E-2</v>
      </c>
      <c r="AU4" s="29">
        <f t="shared" si="0"/>
        <v>0.10694444444444429</v>
      </c>
    </row>
    <row r="5" spans="1:48" s="5" customFormat="1" ht="63">
      <c r="A5" s="37" t="s">
        <v>11</v>
      </c>
      <c r="B5" s="65" t="s">
        <v>16</v>
      </c>
      <c r="C5" s="18" t="s">
        <v>76</v>
      </c>
      <c r="D5" s="17">
        <v>0</v>
      </c>
      <c r="E5" s="17">
        <v>60</v>
      </c>
      <c r="F5" s="17">
        <v>0</v>
      </c>
      <c r="G5" s="17">
        <v>0</v>
      </c>
      <c r="H5" s="17">
        <v>0</v>
      </c>
      <c r="I5" s="61">
        <v>8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20</v>
      </c>
      <c r="R5" s="17">
        <v>0</v>
      </c>
      <c r="S5" s="61">
        <v>10</v>
      </c>
      <c r="T5" s="17">
        <v>5</v>
      </c>
      <c r="U5" s="17">
        <v>4</v>
      </c>
      <c r="V5" s="38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61">
        <v>0</v>
      </c>
      <c r="AI5" s="36">
        <v>0</v>
      </c>
      <c r="AJ5" s="87">
        <f t="shared" si="1"/>
        <v>107</v>
      </c>
      <c r="AK5" s="100">
        <v>99.4</v>
      </c>
      <c r="AL5" s="22">
        <v>0.38750000000000001</v>
      </c>
      <c r="AM5" s="22">
        <v>0.40763888888888888</v>
      </c>
      <c r="AN5" s="22">
        <v>0.40833333333333338</v>
      </c>
      <c r="AO5" s="51">
        <f t="shared" si="2"/>
        <v>2.0138888888888873E-2</v>
      </c>
      <c r="AP5" s="22">
        <v>0.44305555555555554</v>
      </c>
      <c r="AQ5" s="22">
        <v>0.44791666666666669</v>
      </c>
      <c r="AR5" s="29">
        <f t="shared" si="3"/>
        <v>3.4722222222222154E-2</v>
      </c>
      <c r="AS5" s="25">
        <v>0.49652777777777773</v>
      </c>
      <c r="AT5" s="29">
        <f t="shared" si="4"/>
        <v>4.8611111111111049E-2</v>
      </c>
      <c r="AU5" s="29">
        <f t="shared" si="0"/>
        <v>0.10347222222222208</v>
      </c>
      <c r="AV5" s="4"/>
    </row>
    <row r="6" spans="1:48" s="5" customFormat="1" ht="63">
      <c r="A6" s="37" t="s">
        <v>4</v>
      </c>
      <c r="B6" s="65" t="s">
        <v>29</v>
      </c>
      <c r="C6" s="18" t="s">
        <v>40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61">
        <v>18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61">
        <v>2</v>
      </c>
      <c r="T6" s="17">
        <v>100</v>
      </c>
      <c r="U6" s="17">
        <v>10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61">
        <v>6</v>
      </c>
      <c r="AI6" s="36">
        <v>0</v>
      </c>
      <c r="AJ6" s="87">
        <f t="shared" si="1"/>
        <v>136</v>
      </c>
      <c r="AK6" s="98">
        <v>98.05</v>
      </c>
      <c r="AL6" s="24">
        <v>0.3972222222222222</v>
      </c>
      <c r="AM6" s="25">
        <v>0.42083333333333334</v>
      </c>
      <c r="AN6" s="25">
        <v>0.42777777777777781</v>
      </c>
      <c r="AO6" s="51">
        <f t="shared" si="2"/>
        <v>2.3611111111111138E-2</v>
      </c>
      <c r="AP6" s="25">
        <v>0.45833333333333331</v>
      </c>
      <c r="AQ6" s="25">
        <v>0.45902777777777781</v>
      </c>
      <c r="AR6" s="29">
        <f t="shared" si="3"/>
        <v>3.0555555555555503E-2</v>
      </c>
      <c r="AS6" s="25">
        <v>0.50972222222222219</v>
      </c>
      <c r="AT6" s="29">
        <f t="shared" si="4"/>
        <v>5.0694444444444375E-2</v>
      </c>
      <c r="AU6" s="29">
        <f t="shared" si="0"/>
        <v>0.10486111111111102</v>
      </c>
    </row>
    <row r="7" spans="1:48" s="5" customFormat="1" ht="105" customHeight="1">
      <c r="A7" s="37" t="s">
        <v>5</v>
      </c>
      <c r="B7" s="65" t="s">
        <v>81</v>
      </c>
      <c r="C7" s="18" t="s">
        <v>82</v>
      </c>
      <c r="D7" s="17">
        <v>0</v>
      </c>
      <c r="E7" s="17">
        <v>60</v>
      </c>
      <c r="F7" s="17">
        <v>0</v>
      </c>
      <c r="G7" s="17">
        <v>0</v>
      </c>
      <c r="H7" s="17">
        <v>0</v>
      </c>
      <c r="I7" s="61">
        <v>26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61">
        <v>18</v>
      </c>
      <c r="T7" s="17">
        <v>0</v>
      </c>
      <c r="U7" s="17">
        <v>6</v>
      </c>
      <c r="V7" s="38">
        <v>0</v>
      </c>
      <c r="W7" s="17">
        <v>0</v>
      </c>
      <c r="X7" s="17">
        <v>0</v>
      </c>
      <c r="Y7" s="17">
        <v>0</v>
      </c>
      <c r="Z7" s="17">
        <v>0</v>
      </c>
      <c r="AA7" s="17">
        <v>60</v>
      </c>
      <c r="AB7" s="17">
        <v>5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61">
        <v>18</v>
      </c>
      <c r="AI7" s="17">
        <v>0</v>
      </c>
      <c r="AJ7" s="87">
        <f t="shared" si="1"/>
        <v>193</v>
      </c>
      <c r="AK7" s="99"/>
      <c r="AL7" s="24">
        <v>0.40069444444444446</v>
      </c>
      <c r="AM7" s="25">
        <v>0.42708333333333331</v>
      </c>
      <c r="AN7" s="25">
        <v>0.44861111111111113</v>
      </c>
      <c r="AO7" s="51">
        <f t="shared" si="2"/>
        <v>2.6388888888888851E-2</v>
      </c>
      <c r="AP7" s="25">
        <v>0.47361111111111115</v>
      </c>
      <c r="AQ7" s="25">
        <v>0.47916666666666669</v>
      </c>
      <c r="AR7" s="29">
        <f t="shared" si="3"/>
        <v>2.5000000000000022E-2</v>
      </c>
      <c r="AS7" s="25">
        <v>0.53402777777777777</v>
      </c>
      <c r="AT7" s="29">
        <f t="shared" si="4"/>
        <v>5.4861111111111083E-2</v>
      </c>
      <c r="AU7" s="29">
        <f t="shared" si="0"/>
        <v>0.10624999999999996</v>
      </c>
    </row>
    <row r="8" spans="1:48" s="5" customFormat="1" ht="63" customHeight="1">
      <c r="A8" s="37" t="s">
        <v>12</v>
      </c>
      <c r="B8" s="65" t="s">
        <v>86</v>
      </c>
      <c r="C8" s="18" t="s">
        <v>87</v>
      </c>
      <c r="D8" s="17">
        <v>0</v>
      </c>
      <c r="E8" s="17">
        <v>60</v>
      </c>
      <c r="F8" s="17">
        <v>0</v>
      </c>
      <c r="G8" s="17">
        <v>0</v>
      </c>
      <c r="H8" s="17">
        <v>0</v>
      </c>
      <c r="I8" s="61">
        <v>52</v>
      </c>
      <c r="J8" s="17">
        <v>0</v>
      </c>
      <c r="K8" s="17">
        <v>0</v>
      </c>
      <c r="L8" s="17">
        <v>0</v>
      </c>
      <c r="M8" s="17">
        <v>0</v>
      </c>
      <c r="N8" s="17">
        <v>60</v>
      </c>
      <c r="O8" s="17">
        <v>0</v>
      </c>
      <c r="P8" s="17">
        <v>0</v>
      </c>
      <c r="Q8" s="17">
        <v>0</v>
      </c>
      <c r="R8" s="17">
        <v>0</v>
      </c>
      <c r="S8" s="61">
        <v>26</v>
      </c>
      <c r="T8" s="17">
        <v>0</v>
      </c>
      <c r="U8" s="17">
        <v>20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60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61">
        <v>18</v>
      </c>
      <c r="AI8" s="17">
        <v>0</v>
      </c>
      <c r="AJ8" s="87">
        <f t="shared" si="1"/>
        <v>296</v>
      </c>
      <c r="AK8" s="100">
        <v>96.7</v>
      </c>
      <c r="AL8" s="22">
        <v>0.42777777777777781</v>
      </c>
      <c r="AM8" s="22">
        <v>0.46319444444444446</v>
      </c>
      <c r="AN8" s="22">
        <v>0.4680555555555555</v>
      </c>
      <c r="AO8" s="51">
        <f t="shared" si="2"/>
        <v>3.5416666666666652E-2</v>
      </c>
      <c r="AP8" s="22">
        <v>0.5083333333333333</v>
      </c>
      <c r="AQ8" s="22">
        <v>0.5229166666666667</v>
      </c>
      <c r="AR8" s="29">
        <f t="shared" si="3"/>
        <v>4.0277777777777801E-2</v>
      </c>
      <c r="AS8" s="25">
        <v>0.57777777777777783</v>
      </c>
      <c r="AT8" s="29">
        <f t="shared" si="4"/>
        <v>5.4861111111111138E-2</v>
      </c>
      <c r="AU8" s="29">
        <f t="shared" si="0"/>
        <v>0.13055555555555559</v>
      </c>
      <c r="AV8" s="4"/>
    </row>
    <row r="9" spans="1:48" s="5" customFormat="1" ht="46.5" customHeight="1">
      <c r="A9" s="37" t="s">
        <v>6</v>
      </c>
      <c r="B9" s="65" t="s">
        <v>78</v>
      </c>
      <c r="C9" s="18" t="s">
        <v>79</v>
      </c>
      <c r="D9" s="17">
        <v>0</v>
      </c>
      <c r="E9" s="17">
        <v>60</v>
      </c>
      <c r="F9" s="17">
        <v>0</v>
      </c>
      <c r="G9" s="17">
        <v>0</v>
      </c>
      <c r="H9" s="17">
        <v>0</v>
      </c>
      <c r="I9" s="61">
        <v>40</v>
      </c>
      <c r="J9" s="17">
        <v>0</v>
      </c>
      <c r="K9" s="17">
        <v>0</v>
      </c>
      <c r="L9" s="17">
        <v>0</v>
      </c>
      <c r="M9" s="17">
        <v>0</v>
      </c>
      <c r="N9" s="17">
        <v>60</v>
      </c>
      <c r="O9" s="17">
        <v>0</v>
      </c>
      <c r="P9" s="17">
        <v>0</v>
      </c>
      <c r="Q9" s="17">
        <v>0</v>
      </c>
      <c r="R9" s="17">
        <v>0</v>
      </c>
      <c r="S9" s="61">
        <v>36</v>
      </c>
      <c r="T9" s="17">
        <v>0</v>
      </c>
      <c r="U9" s="17">
        <v>0</v>
      </c>
      <c r="V9" s="38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100</v>
      </c>
      <c r="AE9" s="17">
        <v>0</v>
      </c>
      <c r="AF9" s="17">
        <v>0</v>
      </c>
      <c r="AG9" s="17">
        <v>0</v>
      </c>
      <c r="AH9" s="61">
        <v>30</v>
      </c>
      <c r="AI9" s="17">
        <v>0</v>
      </c>
      <c r="AJ9" s="87">
        <f t="shared" si="1"/>
        <v>326</v>
      </c>
      <c r="AK9" s="61"/>
      <c r="AL9" s="22">
        <v>0.3666666666666667</v>
      </c>
      <c r="AM9" s="22">
        <v>0.3979166666666667</v>
      </c>
      <c r="AN9" s="22">
        <v>0.40069444444444446</v>
      </c>
      <c r="AO9" s="51">
        <f t="shared" si="2"/>
        <v>3.125E-2</v>
      </c>
      <c r="AP9" s="22">
        <v>0.44444444444444442</v>
      </c>
      <c r="AQ9" s="22">
        <v>0.45069444444444445</v>
      </c>
      <c r="AR9" s="29">
        <f t="shared" si="3"/>
        <v>4.3749999999999956E-2</v>
      </c>
      <c r="AS9" s="25">
        <v>0.50972222222222219</v>
      </c>
      <c r="AT9" s="29">
        <f t="shared" si="4"/>
        <v>5.9027777777777735E-2</v>
      </c>
      <c r="AU9" s="29">
        <f t="shared" si="0"/>
        <v>0.13402777777777769</v>
      </c>
    </row>
    <row r="10" spans="1:48" ht="72.75" customHeight="1">
      <c r="A10" s="37" t="s">
        <v>7</v>
      </c>
      <c r="B10" s="65" t="s">
        <v>88</v>
      </c>
      <c r="C10" s="18" t="s">
        <v>89</v>
      </c>
      <c r="D10" s="17">
        <v>60</v>
      </c>
      <c r="E10" s="17">
        <v>60</v>
      </c>
      <c r="F10" s="17">
        <v>0</v>
      </c>
      <c r="G10" s="17">
        <v>0</v>
      </c>
      <c r="H10" s="17">
        <v>0</v>
      </c>
      <c r="I10" s="61">
        <v>30</v>
      </c>
      <c r="J10" s="17">
        <v>0</v>
      </c>
      <c r="K10" s="17">
        <v>0</v>
      </c>
      <c r="L10" s="17">
        <v>0</v>
      </c>
      <c r="M10" s="17">
        <v>0</v>
      </c>
      <c r="N10" s="17">
        <v>60</v>
      </c>
      <c r="O10" s="17">
        <v>0</v>
      </c>
      <c r="P10" s="17">
        <v>0</v>
      </c>
      <c r="Q10" s="17">
        <v>0</v>
      </c>
      <c r="R10" s="17">
        <v>0</v>
      </c>
      <c r="S10" s="61">
        <v>32</v>
      </c>
      <c r="T10" s="17">
        <v>35</v>
      </c>
      <c r="U10" s="17">
        <v>60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60</v>
      </c>
      <c r="AB10" s="17">
        <v>0</v>
      </c>
      <c r="AC10" s="17">
        <v>0</v>
      </c>
      <c r="AD10" s="17">
        <v>60</v>
      </c>
      <c r="AE10" s="17">
        <v>0</v>
      </c>
      <c r="AF10" s="17">
        <v>0</v>
      </c>
      <c r="AG10" s="17">
        <v>100</v>
      </c>
      <c r="AH10" s="61">
        <v>46</v>
      </c>
      <c r="AI10" s="17">
        <v>0</v>
      </c>
      <c r="AJ10" s="87">
        <f t="shared" si="1"/>
        <v>603</v>
      </c>
      <c r="AK10" s="61">
        <v>95.35</v>
      </c>
      <c r="AL10" s="22">
        <v>0.4375</v>
      </c>
      <c r="AM10" s="22">
        <v>0.46527777777777773</v>
      </c>
      <c r="AN10" s="22">
        <v>0.47222222222222227</v>
      </c>
      <c r="AO10" s="51">
        <f t="shared" si="2"/>
        <v>2.7777777777777735E-2</v>
      </c>
      <c r="AP10" s="22">
        <v>0.51458333333333328</v>
      </c>
      <c r="AQ10" s="22">
        <v>0.52222222222222225</v>
      </c>
      <c r="AR10" s="29">
        <f t="shared" si="3"/>
        <v>4.2361111111111016E-2</v>
      </c>
      <c r="AS10" s="25">
        <v>0.58680555555555558</v>
      </c>
      <c r="AT10" s="29">
        <f t="shared" si="4"/>
        <v>6.4583333333333326E-2</v>
      </c>
      <c r="AU10" s="29">
        <f t="shared" si="0"/>
        <v>0.13472222222222208</v>
      </c>
    </row>
    <row r="11" spans="1:48" ht="61.5" customHeight="1">
      <c r="A11" s="37" t="s">
        <v>8</v>
      </c>
      <c r="B11" s="65" t="s">
        <v>30</v>
      </c>
      <c r="C11" s="18" t="s">
        <v>83</v>
      </c>
      <c r="D11" s="17">
        <v>60</v>
      </c>
      <c r="E11" s="17">
        <v>60</v>
      </c>
      <c r="F11" s="17">
        <v>0</v>
      </c>
      <c r="G11" s="17">
        <v>0</v>
      </c>
      <c r="H11" s="17">
        <v>0</v>
      </c>
      <c r="I11" s="61">
        <v>16</v>
      </c>
      <c r="J11" s="17">
        <v>60</v>
      </c>
      <c r="K11" s="17">
        <v>0</v>
      </c>
      <c r="L11" s="17">
        <v>0</v>
      </c>
      <c r="M11" s="17">
        <v>60</v>
      </c>
      <c r="N11" s="17">
        <v>0</v>
      </c>
      <c r="O11" s="17">
        <v>0</v>
      </c>
      <c r="P11" s="17">
        <v>0</v>
      </c>
      <c r="Q11" s="17">
        <v>60</v>
      </c>
      <c r="R11" s="17">
        <v>0</v>
      </c>
      <c r="S11" s="61">
        <v>24</v>
      </c>
      <c r="T11" s="17">
        <v>60</v>
      </c>
      <c r="U11" s="17">
        <v>60</v>
      </c>
      <c r="V11" s="17">
        <v>100</v>
      </c>
      <c r="W11" s="17">
        <v>0</v>
      </c>
      <c r="X11" s="17">
        <v>0</v>
      </c>
      <c r="Y11" s="17">
        <v>60</v>
      </c>
      <c r="Z11" s="17">
        <v>0</v>
      </c>
      <c r="AA11" s="17">
        <v>0</v>
      </c>
      <c r="AB11" s="17">
        <v>60</v>
      </c>
      <c r="AC11" s="17">
        <v>0</v>
      </c>
      <c r="AD11" s="17">
        <v>0</v>
      </c>
      <c r="AE11" s="17">
        <v>100</v>
      </c>
      <c r="AF11" s="17">
        <v>0</v>
      </c>
      <c r="AG11" s="17">
        <v>60</v>
      </c>
      <c r="AH11" s="61">
        <v>12</v>
      </c>
      <c r="AI11" s="17">
        <v>0</v>
      </c>
      <c r="AJ11" s="87">
        <f t="shared" si="1"/>
        <v>852</v>
      </c>
      <c r="AK11" s="100">
        <v>94</v>
      </c>
      <c r="AL11" s="22">
        <v>0.4236111111111111</v>
      </c>
      <c r="AM11" s="22">
        <v>0.4465277777777778</v>
      </c>
      <c r="AN11" s="22">
        <v>0.45277777777777778</v>
      </c>
      <c r="AO11" s="51">
        <f t="shared" si="2"/>
        <v>2.2916666666666696E-2</v>
      </c>
      <c r="AP11" s="22">
        <v>0.49236111111111108</v>
      </c>
      <c r="AQ11" s="22">
        <v>0.49791666666666662</v>
      </c>
      <c r="AR11" s="29">
        <f t="shared" si="3"/>
        <v>3.9583333333333304E-2</v>
      </c>
      <c r="AS11" s="25">
        <v>0.55069444444444449</v>
      </c>
      <c r="AT11" s="29">
        <f t="shared" si="4"/>
        <v>5.2777777777777868E-2</v>
      </c>
      <c r="AU11" s="29">
        <f t="shared" si="0"/>
        <v>0.11527777777777787</v>
      </c>
      <c r="AV11" s="5"/>
    </row>
    <row r="12" spans="1:48" ht="39.75" customHeight="1">
      <c r="A12" s="37" t="s">
        <v>20</v>
      </c>
      <c r="B12" s="65" t="s">
        <v>90</v>
      </c>
      <c r="C12" s="18" t="s">
        <v>91</v>
      </c>
      <c r="D12" s="17">
        <v>0</v>
      </c>
      <c r="E12" s="17">
        <v>0</v>
      </c>
      <c r="F12" s="17">
        <v>60</v>
      </c>
      <c r="G12" s="17">
        <v>0</v>
      </c>
      <c r="H12" s="17">
        <v>0</v>
      </c>
      <c r="I12" s="61">
        <v>54</v>
      </c>
      <c r="J12" s="17">
        <v>10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25</v>
      </c>
      <c r="R12" s="17">
        <v>0</v>
      </c>
      <c r="S12" s="61">
        <v>18</v>
      </c>
      <c r="T12" s="17">
        <v>100</v>
      </c>
      <c r="U12" s="17">
        <v>100</v>
      </c>
      <c r="V12" s="17">
        <v>100</v>
      </c>
      <c r="W12" s="17">
        <v>100</v>
      </c>
      <c r="X12" s="17">
        <v>100</v>
      </c>
      <c r="Y12" s="17">
        <v>100</v>
      </c>
      <c r="Z12" s="17">
        <v>100</v>
      </c>
      <c r="AA12" s="17">
        <v>0</v>
      </c>
      <c r="AB12" s="17">
        <v>100</v>
      </c>
      <c r="AC12" s="17">
        <v>100</v>
      </c>
      <c r="AD12" s="17">
        <v>100</v>
      </c>
      <c r="AE12" s="17">
        <v>100</v>
      </c>
      <c r="AF12" s="17">
        <v>100</v>
      </c>
      <c r="AG12" s="17">
        <v>0</v>
      </c>
      <c r="AH12" s="61">
        <v>0</v>
      </c>
      <c r="AI12" s="17">
        <v>100</v>
      </c>
      <c r="AJ12" s="87">
        <f t="shared" si="1"/>
        <v>1467</v>
      </c>
      <c r="AK12" s="61"/>
      <c r="AL12" s="22">
        <v>0.41666666666666669</v>
      </c>
      <c r="AM12" s="22">
        <v>0.45277777777777778</v>
      </c>
      <c r="AN12" s="22">
        <v>0.4548611111111111</v>
      </c>
      <c r="AO12" s="51">
        <f t="shared" si="2"/>
        <v>3.6111111111111094E-2</v>
      </c>
      <c r="AP12" s="22">
        <v>0.49236111111111108</v>
      </c>
      <c r="AQ12" s="22">
        <v>0.49444444444444446</v>
      </c>
      <c r="AR12" s="29">
        <f t="shared" si="3"/>
        <v>3.7499999999999978E-2</v>
      </c>
      <c r="AS12" s="25">
        <v>0.5083333333333333</v>
      </c>
      <c r="AT12" s="29">
        <f t="shared" si="4"/>
        <v>1.388888888888884E-2</v>
      </c>
      <c r="AU12" s="29">
        <f t="shared" si="0"/>
        <v>8.7499999999999911E-2</v>
      </c>
    </row>
    <row r="13" spans="1:48">
      <c r="A13" s="7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1"/>
      <c r="AK13" s="6"/>
      <c r="AL13" s="6"/>
      <c r="AM13" s="6"/>
      <c r="AN13" s="6"/>
      <c r="AO13" s="27"/>
      <c r="AP13" s="6"/>
      <c r="AQ13" s="6"/>
      <c r="AR13" s="27"/>
      <c r="AS13" s="27"/>
      <c r="AT13" s="47"/>
    </row>
    <row r="14" spans="1:48">
      <c r="A14" s="7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0"/>
      <c r="AI14" s="10"/>
      <c r="AJ14" s="11"/>
      <c r="AK14" s="10"/>
      <c r="AL14" s="10"/>
      <c r="AM14" s="10"/>
      <c r="AN14" s="10"/>
      <c r="AO14" s="11"/>
      <c r="AP14" s="10"/>
      <c r="AQ14" s="10"/>
      <c r="AR14" s="11"/>
      <c r="AS14" s="11"/>
      <c r="AT14" s="47"/>
    </row>
    <row r="15" spans="1:48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0"/>
      <c r="AI15" s="10"/>
      <c r="AJ15" s="11"/>
      <c r="AK15" s="10"/>
      <c r="AL15" s="10"/>
      <c r="AM15" s="10"/>
      <c r="AN15" s="10"/>
      <c r="AO15" s="11"/>
      <c r="AP15" s="10"/>
      <c r="AQ15" s="10"/>
      <c r="AR15" s="11"/>
      <c r="AS15" s="11"/>
      <c r="AT15" s="47"/>
    </row>
    <row r="16" spans="1:48">
      <c r="A16" s="11"/>
      <c r="B16" s="8"/>
      <c r="C16" s="8"/>
      <c r="D16" s="9"/>
      <c r="E16" s="9"/>
      <c r="F16" s="9"/>
      <c r="G16" s="9"/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9"/>
      <c r="AI16" s="9"/>
      <c r="AJ16" s="11"/>
      <c r="AK16" s="6"/>
      <c r="AL16" s="6"/>
      <c r="AM16" s="6"/>
      <c r="AN16" s="6"/>
      <c r="AO16" s="27"/>
      <c r="AP16" s="6"/>
      <c r="AQ16" s="6"/>
      <c r="AR16" s="27"/>
      <c r="AS16" s="27"/>
      <c r="AT16" s="47"/>
    </row>
    <row r="17" spans="1:46">
      <c r="A17" s="7"/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1"/>
      <c r="AK17" s="6"/>
      <c r="AL17" s="6"/>
      <c r="AM17" s="6"/>
      <c r="AN17" s="6"/>
      <c r="AO17" s="27"/>
      <c r="AP17" s="6"/>
      <c r="AQ17" s="6"/>
      <c r="AR17" s="27"/>
      <c r="AS17" s="27"/>
      <c r="AT17" s="47"/>
    </row>
    <row r="18" spans="1:46">
      <c r="A18" s="7"/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1"/>
      <c r="AK18" s="6"/>
      <c r="AL18" s="6"/>
      <c r="AM18" s="6"/>
      <c r="AN18" s="6"/>
      <c r="AO18" s="27"/>
      <c r="AP18" s="6"/>
      <c r="AQ18" s="6"/>
      <c r="AR18" s="27"/>
      <c r="AS18" s="27"/>
      <c r="AT18" s="47"/>
    </row>
    <row r="19" spans="1:46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1"/>
      <c r="AK19" s="6"/>
      <c r="AL19" s="6"/>
      <c r="AM19" s="6"/>
      <c r="AN19" s="6"/>
      <c r="AO19" s="27"/>
      <c r="AP19" s="6"/>
      <c r="AQ19" s="6"/>
      <c r="AR19" s="27"/>
      <c r="AS19" s="27"/>
      <c r="AT19" s="47"/>
    </row>
    <row r="20" spans="1:46">
      <c r="A20" s="7"/>
      <c r="B20" s="8"/>
      <c r="C20" s="8"/>
      <c r="D20" s="9"/>
      <c r="E20" s="9"/>
      <c r="F20" s="9"/>
      <c r="G20" s="9"/>
      <c r="H20" s="9"/>
      <c r="I20" s="9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9"/>
      <c r="AI20" s="9"/>
      <c r="AJ20" s="11"/>
      <c r="AK20" s="6"/>
      <c r="AL20" s="6"/>
      <c r="AM20" s="6"/>
      <c r="AN20" s="6"/>
      <c r="AO20" s="27"/>
      <c r="AP20" s="6"/>
      <c r="AQ20" s="6"/>
      <c r="AR20" s="27"/>
      <c r="AS20" s="27"/>
    </row>
    <row r="21" spans="1:46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"/>
      <c r="AK21" s="6"/>
      <c r="AL21" s="6"/>
      <c r="AM21" s="6"/>
      <c r="AN21" s="6"/>
      <c r="AO21" s="27"/>
      <c r="AP21" s="6"/>
      <c r="AQ21" s="6"/>
      <c r="AR21" s="27"/>
      <c r="AS21" s="27"/>
    </row>
    <row r="22" spans="1:46">
      <c r="A22" s="7"/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10"/>
      <c r="AK22" s="6"/>
      <c r="AL22" s="6"/>
      <c r="AM22" s="6"/>
      <c r="AN22" s="6"/>
      <c r="AO22" s="27"/>
      <c r="AP22" s="6"/>
      <c r="AQ22" s="6"/>
      <c r="AR22" s="27"/>
      <c r="AS22" s="27"/>
    </row>
    <row r="23" spans="1:46">
      <c r="A23" s="7"/>
      <c r="B23" s="32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4"/>
    </row>
    <row r="24" spans="1:46">
      <c r="A24" s="7"/>
      <c r="B24" s="32"/>
      <c r="C24" s="3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4"/>
    </row>
    <row r="25" spans="1:46">
      <c r="A25" s="11"/>
      <c r="B25" s="32"/>
      <c r="C25" s="3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4"/>
    </row>
    <row r="26" spans="1:46">
      <c r="A26" s="11"/>
    </row>
    <row r="27" spans="1:46">
      <c r="A27" s="11"/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4"/>
    </row>
    <row r="28" spans="1:46">
      <c r="A28" s="11"/>
      <c r="B28" s="8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4"/>
    </row>
    <row r="29" spans="1:46">
      <c r="A29" s="11"/>
      <c r="B29" s="8"/>
      <c r="C29" s="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4"/>
    </row>
    <row r="30" spans="1:46">
      <c r="A30" s="11"/>
      <c r="B30" s="8"/>
      <c r="C30" s="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4"/>
    </row>
    <row r="31" spans="1:46">
      <c r="A31" s="11"/>
      <c r="B31" s="8"/>
      <c r="C31" s="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4"/>
    </row>
    <row r="32" spans="1:46">
      <c r="A32" s="11"/>
      <c r="B32" s="33"/>
      <c r="C32" s="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4"/>
    </row>
    <row r="33" spans="1:36">
      <c r="A33" s="11"/>
      <c r="B33" s="8"/>
      <c r="C33" s="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4"/>
    </row>
    <row r="34" spans="1:36">
      <c r="A34" s="11"/>
      <c r="B34" s="8"/>
      <c r="C34" s="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"/>
    </row>
    <row r="35" spans="1:36">
      <c r="A35" s="11"/>
      <c r="B35" s="8"/>
      <c r="C35" s="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"/>
    </row>
    <row r="36" spans="1:36">
      <c r="A36" s="11"/>
      <c r="B36" s="15"/>
      <c r="C36" s="15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"/>
    </row>
    <row r="37" spans="1:36">
      <c r="A37" s="11"/>
      <c r="B37" s="8"/>
      <c r="C37" s="8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"/>
    </row>
    <row r="38" spans="1:36">
      <c r="A38" s="11"/>
      <c r="B38" s="8"/>
      <c r="C38" s="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"/>
    </row>
    <row r="39" spans="1:36">
      <c r="A39" s="12"/>
      <c r="B39" s="8"/>
      <c r="C39" s="8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6">
      <c r="A40" s="12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1:36">
      <c r="A41" s="12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6">
      <c r="A42" s="12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6">
      <c r="A43" s="12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36">
      <c r="A44" s="12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36">
      <c r="A45" s="12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</row>
    <row r="46" spans="1:36">
      <c r="A46" s="12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</row>
    <row r="47" spans="1:36">
      <c r="A47" s="12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</row>
    <row r="48" spans="1:36">
      <c r="A48" s="12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</row>
    <row r="49" spans="1:35">
      <c r="A49" s="12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</row>
    <row r="50" spans="1:35">
      <c r="A50" s="12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  <row r="51" spans="1:35">
      <c r="A51" s="12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</row>
    <row r="52" spans="1:35">
      <c r="A52" s="12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</row>
    <row r="53" spans="1:35">
      <c r="A53" s="12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</row>
    <row r="54" spans="1:35">
      <c r="A54" s="12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</row>
    <row r="55" spans="1:35">
      <c r="A55" s="12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</row>
    <row r="56" spans="1:35">
      <c r="A56" s="12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5">
      <c r="A57" s="12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</row>
    <row r="58" spans="1:35">
      <c r="A58" s="12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</row>
    <row r="59" spans="1:35">
      <c r="A59" s="12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</row>
    <row r="60" spans="1:35">
      <c r="A60" s="12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1" spans="1:35">
      <c r="A61" s="12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pans="1:35">
      <c r="A62" s="12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pans="1:35">
      <c r="A63" s="12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35">
      <c r="A64" s="12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>
      <c r="A65" s="12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1:35">
      <c r="A66" s="12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1:35">
      <c r="A67" s="12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</row>
    <row r="68" spans="1:35">
      <c r="A68" s="12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</row>
    <row r="69" spans="1:35">
      <c r="A69" s="12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</row>
    <row r="70" spans="1:35">
      <c r="A70" s="12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</row>
    <row r="71" spans="1:35">
      <c r="A71" s="12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</row>
    <row r="72" spans="1:35">
      <c r="A72" s="12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</row>
    <row r="73" spans="1:35">
      <c r="A73" s="12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</row>
    <row r="74" spans="1:35">
      <c r="A74" s="12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</row>
    <row r="75" spans="1:35">
      <c r="A75" s="12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</row>
    <row r="76" spans="1:35">
      <c r="A76" s="12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</row>
    <row r="77" spans="1:35">
      <c r="A77" s="12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</row>
    <row r="78" spans="1:35">
      <c r="A78" s="12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</row>
    <row r="79" spans="1:35">
      <c r="A79" s="12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1:35">
      <c r="A80" s="12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</row>
    <row r="81" spans="1:35">
      <c r="A81" s="12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</row>
    <row r="82" spans="1:35">
      <c r="A82" s="12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</row>
    <row r="83" spans="1:35">
      <c r="A83" s="12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</row>
    <row r="84" spans="1:35">
      <c r="A84" s="12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</row>
    <row r="85" spans="1:35">
      <c r="A85" s="12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</row>
    <row r="86" spans="1:35">
      <c r="A86" s="12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</row>
    <row r="87" spans="1:35">
      <c r="A87" s="12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</row>
    <row r="88" spans="1:35">
      <c r="A88" s="12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</row>
    <row r="89" spans="1:35">
      <c r="A89" s="12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</row>
    <row r="90" spans="1:35">
      <c r="A90" s="12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</row>
    <row r="91" spans="1:35">
      <c r="A91" s="12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</row>
    <row r="92" spans="1:35">
      <c r="A92" s="12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</row>
    <row r="93" spans="1:35">
      <c r="A93" s="12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</row>
    <row r="94" spans="1:35">
      <c r="A94" s="12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</row>
    <row r="95" spans="1:35">
      <c r="A95" s="12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</row>
    <row r="96" spans="1:35">
      <c r="A96" s="12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</row>
    <row r="97" spans="1:35">
      <c r="A97" s="12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</row>
    <row r="98" spans="1:35">
      <c r="A98" s="12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</row>
    <row r="99" spans="1:35">
      <c r="A99" s="12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</row>
    <row r="100" spans="1:35">
      <c r="A100" s="12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</row>
    <row r="101" spans="1:35">
      <c r="A101" s="12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</row>
    <row r="102" spans="1:35">
      <c r="A102" s="12"/>
      <c r="B102" s="15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</row>
    <row r="103" spans="1:35">
      <c r="A103" s="12"/>
      <c r="B103" s="15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</row>
    <row r="104" spans="1:35">
      <c r="A104" s="12"/>
      <c r="B104" s="15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</row>
    <row r="105" spans="1:35">
      <c r="A105" s="12"/>
      <c r="B105" s="1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</row>
    <row r="106" spans="1:35">
      <c r="A106" s="12"/>
      <c r="B106" s="15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</row>
    <row r="107" spans="1:35">
      <c r="A107" s="12"/>
      <c r="B107" s="15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</row>
    <row r="108" spans="1:35">
      <c r="A108" s="12"/>
      <c r="B108" s="15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</row>
    <row r="109" spans="1:35">
      <c r="A109" s="12"/>
      <c r="B109" s="15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</row>
    <row r="110" spans="1:35">
      <c r="A110" s="12"/>
      <c r="B110" s="1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</row>
    <row r="111" spans="1:35">
      <c r="A111" s="12"/>
      <c r="B111" s="15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</row>
    <row r="112" spans="1:35">
      <c r="A112" s="12"/>
      <c r="B112" s="15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</row>
    <row r="113" spans="1:35">
      <c r="A113" s="12"/>
      <c r="B113" s="15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</row>
    <row r="114" spans="1:35">
      <c r="A114" s="12"/>
      <c r="B114" s="15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</row>
    <row r="115" spans="1:35">
      <c r="A115" s="12"/>
      <c r="B115" s="15"/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</row>
    <row r="116" spans="1:35">
      <c r="A116" s="12"/>
      <c r="B116" s="15"/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</row>
    <row r="117" spans="1:35">
      <c r="A117" s="12"/>
      <c r="B117" s="15"/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</row>
    <row r="118" spans="1:35">
      <c r="A118" s="12"/>
      <c r="B118" s="15"/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</row>
    <row r="119" spans="1:35">
      <c r="A119" s="12"/>
      <c r="B119" s="15"/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</row>
    <row r="120" spans="1:35">
      <c r="A120" s="12"/>
      <c r="B120" s="15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</row>
    <row r="121" spans="1:35">
      <c r="A121" s="12"/>
      <c r="B121" s="15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</row>
    <row r="122" spans="1:35">
      <c r="A122" s="12"/>
      <c r="B122" s="15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</row>
    <row r="123" spans="1:35">
      <c r="A123" s="12"/>
      <c r="B123" s="15"/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</row>
    <row r="124" spans="1:35">
      <c r="A124" s="12"/>
      <c r="B124" s="15"/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</row>
    <row r="125" spans="1:35">
      <c r="A125" s="12"/>
      <c r="B125" s="15"/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</row>
    <row r="126" spans="1:35">
      <c r="A126" s="12"/>
      <c r="B126" s="15"/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</row>
    <row r="127" spans="1:35">
      <c r="A127" s="12"/>
      <c r="B127" s="15"/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</row>
    <row r="128" spans="1:35">
      <c r="A128" s="12"/>
      <c r="B128" s="15"/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</row>
    <row r="129" spans="1:35">
      <c r="A129" s="12"/>
      <c r="B129" s="15"/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</row>
    <row r="130" spans="1:35">
      <c r="A130" s="12"/>
      <c r="B130" s="15"/>
      <c r="C130" s="1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</row>
    <row r="131" spans="1:35">
      <c r="A131" s="12"/>
      <c r="B131" s="15"/>
      <c r="C131" s="15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</row>
    <row r="132" spans="1:35">
      <c r="A132" s="12"/>
      <c r="B132" s="15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</row>
    <row r="133" spans="1:35">
      <c r="A133" s="12"/>
      <c r="B133" s="15"/>
      <c r="C133" s="15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</row>
    <row r="134" spans="1:35">
      <c r="A134" s="12"/>
      <c r="B134" s="15"/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</row>
    <row r="135" spans="1:35">
      <c r="A135" s="12"/>
      <c r="B135" s="15"/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</row>
    <row r="136" spans="1:35">
      <c r="A136" s="12"/>
      <c r="B136" s="15"/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</row>
    <row r="137" spans="1:35">
      <c r="A137" s="12"/>
      <c r="B137" s="15"/>
      <c r="C137" s="15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</row>
    <row r="138" spans="1:35">
      <c r="A138" s="12"/>
      <c r="B138" s="15"/>
      <c r="C138" s="15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</row>
    <row r="139" spans="1:35">
      <c r="A139" s="12"/>
      <c r="B139" s="15"/>
      <c r="C139" s="15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</row>
    <row r="140" spans="1:35">
      <c r="A140" s="12"/>
      <c r="B140" s="15"/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</row>
    <row r="141" spans="1:35">
      <c r="A141" s="12"/>
      <c r="B141" s="15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</row>
    <row r="142" spans="1:35">
      <c r="A142" s="12"/>
      <c r="B142" s="15"/>
      <c r="C142" s="15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</row>
    <row r="143" spans="1:35">
      <c r="A143" s="12"/>
      <c r="B143" s="15"/>
      <c r="C143" s="1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</row>
    <row r="144" spans="1:35">
      <c r="A144" s="12"/>
      <c r="B144" s="15"/>
      <c r="C144" s="15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</row>
    <row r="145" spans="1:35">
      <c r="A145" s="12"/>
      <c r="B145" s="15"/>
      <c r="C145" s="15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</row>
    <row r="146" spans="1:35">
      <c r="A146" s="12"/>
      <c r="B146" s="15"/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</row>
    <row r="147" spans="1:35">
      <c r="A147" s="12"/>
      <c r="B147" s="15"/>
      <c r="C147" s="15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</row>
    <row r="148" spans="1:35">
      <c r="A148" s="12"/>
      <c r="B148" s="15"/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</row>
    <row r="149" spans="1:35">
      <c r="A149" s="12"/>
      <c r="B149" s="15"/>
      <c r="C149" s="15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</row>
    <row r="150" spans="1:35">
      <c r="A150" s="12"/>
      <c r="B150" s="15"/>
      <c r="C150" s="15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</row>
    <row r="151" spans="1:35">
      <c r="A151" s="12"/>
      <c r="B151" s="15"/>
      <c r="C151" s="15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</row>
    <row r="152" spans="1:35">
      <c r="A152" s="12"/>
      <c r="B152" s="15"/>
      <c r="C152" s="15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</row>
    <row r="153" spans="1:35">
      <c r="A153" s="12"/>
      <c r="B153" s="15"/>
      <c r="C153" s="15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</row>
    <row r="154" spans="1:35">
      <c r="A154" s="12"/>
      <c r="B154" s="15"/>
      <c r="C154" s="15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</row>
  </sheetData>
  <sortState ref="A3:AX12">
    <sortCondition ref="AJ3:AJ12"/>
  </sortState>
  <pageMargins left="0.70866141732283472" right="0.70866141732283472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134"/>
  <sheetViews>
    <sheetView zoomScale="70" zoomScaleNormal="70" workbookViewId="0">
      <pane ySplit="2" topLeftCell="A3" activePane="bottomLeft" state="frozen"/>
      <selection pane="bottomLeft" activeCell="N30" sqref="N30"/>
    </sheetView>
  </sheetViews>
  <sheetFormatPr defaultColWidth="11.140625" defaultRowHeight="15.75"/>
  <cols>
    <col min="1" max="1" width="11.42578125" style="1" customWidth="1"/>
    <col min="2" max="2" width="20.28515625" style="2" customWidth="1"/>
    <col min="3" max="3" width="27.42578125" style="2" customWidth="1"/>
    <col min="4" max="27" width="5.7109375" style="3" customWidth="1"/>
    <col min="28" max="30" width="5.85546875" style="3" customWidth="1"/>
    <col min="31" max="35" width="5.7109375" style="3" customWidth="1"/>
    <col min="36" max="36" width="5.5703125" style="3" customWidth="1"/>
    <col min="37" max="41" width="5.7109375" style="3" customWidth="1"/>
    <col min="42" max="42" width="6.5703125" style="4" customWidth="1"/>
    <col min="43" max="43" width="11" style="4" customWidth="1"/>
    <col min="44" max="44" width="11.5703125" style="4" customWidth="1"/>
    <col min="45" max="47" width="7.7109375" style="4" bestFit="1" customWidth="1"/>
    <col min="48" max="48" width="6.42578125" style="28" bestFit="1" customWidth="1"/>
    <col min="49" max="50" width="7.7109375" style="4" bestFit="1" customWidth="1"/>
    <col min="51" max="51" width="6.7109375" style="28" customWidth="1"/>
    <col min="52" max="52" width="7.7109375" style="28" bestFit="1" customWidth="1"/>
    <col min="53" max="53" width="6.85546875" style="48" customWidth="1"/>
    <col min="54" max="16384" width="11.140625" style="4"/>
  </cols>
  <sheetData>
    <row r="1" spans="1:55" s="5" customFormat="1" ht="177">
      <c r="A1" s="73" t="s">
        <v>0</v>
      </c>
      <c r="B1" s="74" t="s">
        <v>1</v>
      </c>
      <c r="C1" s="74" t="s">
        <v>2</v>
      </c>
      <c r="D1" s="75" t="s">
        <v>41</v>
      </c>
      <c r="E1" s="75" t="s">
        <v>117</v>
      </c>
      <c r="F1" s="75" t="s">
        <v>153</v>
      </c>
      <c r="G1" s="75" t="s">
        <v>93</v>
      </c>
      <c r="H1" s="75" t="s">
        <v>94</v>
      </c>
      <c r="I1" s="76" t="s">
        <v>46</v>
      </c>
      <c r="J1" s="75" t="s">
        <v>71</v>
      </c>
      <c r="K1" s="75" t="s">
        <v>47</v>
      </c>
      <c r="L1" s="75" t="s">
        <v>48</v>
      </c>
      <c r="M1" s="75" t="s">
        <v>49</v>
      </c>
      <c r="N1" s="75" t="s">
        <v>50</v>
      </c>
      <c r="O1" s="75" t="s">
        <v>51</v>
      </c>
      <c r="P1" s="75" t="s">
        <v>52</v>
      </c>
      <c r="Q1" s="75" t="s">
        <v>27</v>
      </c>
      <c r="R1" s="75" t="s">
        <v>154</v>
      </c>
      <c r="S1" s="75" t="s">
        <v>95</v>
      </c>
      <c r="T1" s="76" t="s">
        <v>111</v>
      </c>
      <c r="U1" s="75" t="s">
        <v>115</v>
      </c>
      <c r="V1" s="75" t="s">
        <v>155</v>
      </c>
      <c r="W1" s="75" t="s">
        <v>96</v>
      </c>
      <c r="X1" s="75" t="s">
        <v>97</v>
      </c>
      <c r="Y1" s="75" t="s">
        <v>98</v>
      </c>
      <c r="Z1" s="75" t="s">
        <v>99</v>
      </c>
      <c r="AA1" s="75" t="s">
        <v>100</v>
      </c>
      <c r="AB1" s="75" t="s">
        <v>101</v>
      </c>
      <c r="AC1" s="75" t="s">
        <v>102</v>
      </c>
      <c r="AD1" s="75" t="s">
        <v>103</v>
      </c>
      <c r="AE1" s="75" t="s">
        <v>104</v>
      </c>
      <c r="AF1" s="75" t="s">
        <v>105</v>
      </c>
      <c r="AG1" s="75" t="s">
        <v>106</v>
      </c>
      <c r="AH1" s="75" t="s">
        <v>167</v>
      </c>
      <c r="AI1" s="75" t="s">
        <v>107</v>
      </c>
      <c r="AJ1" s="75" t="s">
        <v>108</v>
      </c>
      <c r="AK1" s="75" t="s">
        <v>109</v>
      </c>
      <c r="AL1" s="75" t="s">
        <v>110</v>
      </c>
      <c r="AM1" s="75" t="s">
        <v>149</v>
      </c>
      <c r="AN1" s="76" t="s">
        <v>15</v>
      </c>
      <c r="AO1" s="77" t="s">
        <v>73</v>
      </c>
      <c r="AP1" s="77" t="s">
        <v>3</v>
      </c>
      <c r="AQ1" s="91" t="s">
        <v>162</v>
      </c>
      <c r="AR1" s="90" t="s">
        <v>163</v>
      </c>
      <c r="AS1" s="5" t="s">
        <v>17</v>
      </c>
      <c r="AT1" s="5" t="s">
        <v>65</v>
      </c>
      <c r="AU1" s="5" t="s">
        <v>66</v>
      </c>
      <c r="AV1" s="26" t="s">
        <v>13</v>
      </c>
      <c r="AW1" s="5" t="s">
        <v>112</v>
      </c>
      <c r="AX1" s="5" t="s">
        <v>113</v>
      </c>
      <c r="AY1" s="26" t="s">
        <v>14</v>
      </c>
      <c r="AZ1" s="5" t="s">
        <v>15</v>
      </c>
      <c r="BA1" s="46" t="s">
        <v>18</v>
      </c>
      <c r="BB1" s="34" t="s">
        <v>28</v>
      </c>
      <c r="BC1" s="5" t="s">
        <v>33</v>
      </c>
    </row>
    <row r="2" spans="1:55" s="21" customFormat="1" ht="31.5">
      <c r="A2" s="78"/>
      <c r="B2" s="20"/>
      <c r="C2" s="20"/>
      <c r="D2" s="20"/>
      <c r="E2" s="20"/>
      <c r="F2" s="20"/>
      <c r="G2" s="30"/>
      <c r="H2" s="30"/>
      <c r="I2" s="60"/>
      <c r="J2" s="49" t="s">
        <v>80</v>
      </c>
      <c r="K2" s="30"/>
      <c r="L2" s="30"/>
      <c r="M2" s="30"/>
      <c r="N2" s="30"/>
      <c r="O2" s="49" t="s">
        <v>77</v>
      </c>
      <c r="P2" s="30"/>
      <c r="Q2" s="30"/>
      <c r="R2" s="49" t="s">
        <v>74</v>
      </c>
      <c r="S2" s="30"/>
      <c r="T2" s="64"/>
      <c r="U2" s="30"/>
      <c r="V2" s="49" t="s">
        <v>75</v>
      </c>
      <c r="W2" s="49" t="s">
        <v>72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49" t="s">
        <v>119</v>
      </c>
      <c r="AI2" s="20"/>
      <c r="AJ2" s="20"/>
      <c r="AK2" s="20"/>
      <c r="AL2" s="20"/>
      <c r="AM2" s="20"/>
      <c r="AN2" s="60"/>
      <c r="AO2" s="50"/>
      <c r="AP2" s="45"/>
      <c r="AQ2" s="93"/>
      <c r="AR2" s="79"/>
      <c r="AV2" s="35">
        <v>1.7361111111111112E-2</v>
      </c>
      <c r="AY2" s="35">
        <v>3.125E-2</v>
      </c>
      <c r="AZ2" s="35"/>
      <c r="BA2" s="35">
        <v>5.5555555555555552E-2</v>
      </c>
      <c r="BB2" s="29">
        <f t="shared" ref="BB2" si="0">BA2+AY2+AV2</f>
        <v>0.10416666666666666</v>
      </c>
      <c r="BC2" s="29">
        <v>0.14583333333333334</v>
      </c>
    </row>
    <row r="3" spans="1:55" ht="31.5">
      <c r="A3" s="80" t="s">
        <v>9</v>
      </c>
      <c r="B3" s="65" t="s">
        <v>129</v>
      </c>
      <c r="C3" s="18" t="s">
        <v>130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61">
        <v>6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61">
        <v>0</v>
      </c>
      <c r="U3" s="17">
        <v>0</v>
      </c>
      <c r="V3" s="17">
        <v>0</v>
      </c>
      <c r="W3" s="17">
        <v>2</v>
      </c>
      <c r="X3" s="17">
        <v>0</v>
      </c>
      <c r="Y3" s="17">
        <v>0</v>
      </c>
      <c r="Z3" s="17">
        <v>0</v>
      </c>
      <c r="AA3" s="17">
        <v>0</v>
      </c>
      <c r="AB3" s="17">
        <v>0</v>
      </c>
      <c r="AC3" s="17">
        <v>0</v>
      </c>
      <c r="AD3" s="17">
        <v>0</v>
      </c>
      <c r="AE3" s="17">
        <v>0</v>
      </c>
      <c r="AF3" s="17">
        <v>0</v>
      </c>
      <c r="AG3" s="17">
        <v>0</v>
      </c>
      <c r="AH3" s="17">
        <v>0</v>
      </c>
      <c r="AI3" s="17">
        <v>0</v>
      </c>
      <c r="AJ3" s="17">
        <v>0</v>
      </c>
      <c r="AK3" s="17">
        <v>0</v>
      </c>
      <c r="AL3" s="17">
        <v>0</v>
      </c>
      <c r="AM3" s="17">
        <v>0</v>
      </c>
      <c r="AN3" s="61">
        <v>0</v>
      </c>
      <c r="AO3" s="17">
        <v>0</v>
      </c>
      <c r="AP3" s="70">
        <f t="shared" ref="AP3:AP7" si="1">SUM(D3:AO3)</f>
        <v>8</v>
      </c>
      <c r="AQ3" s="92"/>
      <c r="AR3" s="89"/>
      <c r="AS3" s="22">
        <v>0.3888888888888889</v>
      </c>
      <c r="AT3" s="22">
        <v>0.40833333333333338</v>
      </c>
      <c r="AU3" s="22">
        <v>0.40972222222222227</v>
      </c>
      <c r="AV3" s="51">
        <f t="shared" ref="AV3:AV7" si="2">AT3-AS3</f>
        <v>1.9444444444444486E-2</v>
      </c>
      <c r="AW3" s="22">
        <v>0.44236111111111115</v>
      </c>
      <c r="AX3" s="22">
        <v>0.45</v>
      </c>
      <c r="AY3" s="29">
        <f t="shared" ref="AY3:AY7" si="3">AW3-AU3</f>
        <v>3.2638888888888884E-2</v>
      </c>
      <c r="AZ3" s="25">
        <v>0.50555555555555554</v>
      </c>
      <c r="BA3" s="29">
        <f t="shared" ref="BA3:BA7" si="4">AZ3-AX3</f>
        <v>5.5555555555555525E-2</v>
      </c>
      <c r="BB3" s="29">
        <f t="shared" ref="BB3:BB7" si="5">BA3+AY3+AV3</f>
        <v>0.1076388888888889</v>
      </c>
    </row>
    <row r="4" spans="1:55" s="5" customFormat="1" ht="28.5" customHeight="1">
      <c r="A4" s="80" t="s">
        <v>10</v>
      </c>
      <c r="B4" s="65" t="s">
        <v>142</v>
      </c>
      <c r="C4" s="18" t="s">
        <v>142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61">
        <v>4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61">
        <v>2</v>
      </c>
      <c r="U4" s="17">
        <v>0</v>
      </c>
      <c r="V4" s="17">
        <v>5</v>
      </c>
      <c r="W4" s="17">
        <v>12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20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61">
        <v>0</v>
      </c>
      <c r="AO4" s="17">
        <v>0</v>
      </c>
      <c r="AP4" s="70">
        <f t="shared" si="1"/>
        <v>43</v>
      </c>
      <c r="AQ4" s="96">
        <v>100.7</v>
      </c>
      <c r="AR4" s="94">
        <v>101.05</v>
      </c>
      <c r="AS4" s="22">
        <v>0.41666666666666669</v>
      </c>
      <c r="AT4" s="22">
        <v>0.43541666666666662</v>
      </c>
      <c r="AU4" s="22">
        <v>0.4375</v>
      </c>
      <c r="AV4" s="51">
        <f t="shared" si="2"/>
        <v>1.8749999999999933E-2</v>
      </c>
      <c r="AW4" s="22">
        <v>0.4680555555555555</v>
      </c>
      <c r="AX4" s="22">
        <v>0.47569444444444442</v>
      </c>
      <c r="AY4" s="29">
        <f t="shared" si="3"/>
        <v>3.0555555555555503E-2</v>
      </c>
      <c r="AZ4" s="25">
        <v>0.53125</v>
      </c>
      <c r="BA4" s="29">
        <f t="shared" si="4"/>
        <v>5.555555555555558E-2</v>
      </c>
      <c r="BB4" s="29">
        <f t="shared" si="5"/>
        <v>0.10486111111111102</v>
      </c>
      <c r="BC4" s="4"/>
    </row>
    <row r="5" spans="1:55" s="5" customFormat="1" ht="31.5">
      <c r="A5" s="80" t="s">
        <v>11</v>
      </c>
      <c r="B5" s="65" t="s">
        <v>131</v>
      </c>
      <c r="C5" s="18" t="s">
        <v>132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61">
        <v>12</v>
      </c>
      <c r="J5" s="17">
        <v>5</v>
      </c>
      <c r="K5" s="69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25</v>
      </c>
      <c r="S5" s="17">
        <v>0</v>
      </c>
      <c r="T5" s="61">
        <v>0</v>
      </c>
      <c r="U5" s="17">
        <v>60</v>
      </c>
      <c r="V5" s="17">
        <v>10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10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61">
        <v>0</v>
      </c>
      <c r="AO5" s="17">
        <v>0</v>
      </c>
      <c r="AP5" s="70">
        <f t="shared" si="1"/>
        <v>122</v>
      </c>
      <c r="AQ5" s="92"/>
      <c r="AR5" s="94">
        <v>99.7</v>
      </c>
      <c r="AS5" s="22">
        <v>0.3923611111111111</v>
      </c>
      <c r="AT5" s="22">
        <v>0.41388888888888892</v>
      </c>
      <c r="AU5" s="22">
        <v>0.41736111111111113</v>
      </c>
      <c r="AV5" s="51">
        <f t="shared" si="2"/>
        <v>2.1527777777777812E-2</v>
      </c>
      <c r="AW5" s="22">
        <v>0.44861111111111113</v>
      </c>
      <c r="AX5" s="22">
        <v>0.45347222222222222</v>
      </c>
      <c r="AY5" s="29">
        <f t="shared" si="3"/>
        <v>3.125E-2</v>
      </c>
      <c r="AZ5" s="25">
        <v>0.50902777777777775</v>
      </c>
      <c r="BA5" s="29">
        <f t="shared" si="4"/>
        <v>5.5555555555555525E-2</v>
      </c>
      <c r="BB5" s="29">
        <f t="shared" si="5"/>
        <v>0.10833333333333334</v>
      </c>
      <c r="BC5" s="4"/>
    </row>
    <row r="6" spans="1:55" s="5" customFormat="1" ht="31.5">
      <c r="A6" s="80" t="s">
        <v>4</v>
      </c>
      <c r="B6" s="66" t="s">
        <v>31</v>
      </c>
      <c r="C6" s="18" t="s">
        <v>116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61">
        <v>14</v>
      </c>
      <c r="J6" s="17">
        <v>0</v>
      </c>
      <c r="K6" s="69">
        <v>0</v>
      </c>
      <c r="L6" s="17">
        <v>0</v>
      </c>
      <c r="M6" s="17">
        <v>0</v>
      </c>
      <c r="N6" s="17">
        <v>60</v>
      </c>
      <c r="O6" s="17">
        <v>0</v>
      </c>
      <c r="P6" s="17">
        <v>0</v>
      </c>
      <c r="Q6" s="17">
        <v>60</v>
      </c>
      <c r="R6" s="17">
        <v>0</v>
      </c>
      <c r="S6" s="17">
        <v>0</v>
      </c>
      <c r="T6" s="61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61">
        <v>0</v>
      </c>
      <c r="AO6" s="17">
        <v>0</v>
      </c>
      <c r="AP6" s="70">
        <f t="shared" si="1"/>
        <v>134</v>
      </c>
      <c r="AQ6" s="92">
        <v>99.75</v>
      </c>
      <c r="AR6" s="89">
        <v>98.35</v>
      </c>
      <c r="AS6" s="22">
        <v>0.3576388888888889</v>
      </c>
      <c r="AT6" s="22">
        <v>0.37986111111111115</v>
      </c>
      <c r="AU6" s="22">
        <v>0.3833333333333333</v>
      </c>
      <c r="AV6" s="51">
        <f t="shared" si="2"/>
        <v>2.2222222222222254E-2</v>
      </c>
      <c r="AW6" s="22">
        <v>0.4145833333333333</v>
      </c>
      <c r="AX6" s="22">
        <v>0.41805555555555557</v>
      </c>
      <c r="AY6" s="29">
        <f t="shared" si="3"/>
        <v>3.125E-2</v>
      </c>
      <c r="AZ6" s="25">
        <v>0.47361111111111115</v>
      </c>
      <c r="BA6" s="29">
        <f t="shared" si="4"/>
        <v>5.555555555555558E-2</v>
      </c>
      <c r="BB6" s="29">
        <f t="shared" si="5"/>
        <v>0.10902777777777783</v>
      </c>
    </row>
    <row r="7" spans="1:55" ht="32.25" thickBot="1">
      <c r="A7" s="81" t="s">
        <v>5</v>
      </c>
      <c r="B7" s="82" t="s">
        <v>147</v>
      </c>
      <c r="C7" s="83" t="s">
        <v>148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5">
        <v>16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0</v>
      </c>
      <c r="S7" s="84">
        <v>0</v>
      </c>
      <c r="T7" s="85">
        <v>16</v>
      </c>
      <c r="U7" s="84">
        <v>60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4">
        <v>0</v>
      </c>
      <c r="AD7" s="84">
        <v>0</v>
      </c>
      <c r="AE7" s="84">
        <v>0</v>
      </c>
      <c r="AF7" s="84">
        <v>0</v>
      </c>
      <c r="AG7" s="84">
        <v>0</v>
      </c>
      <c r="AH7" s="84">
        <v>0</v>
      </c>
      <c r="AI7" s="84">
        <v>0</v>
      </c>
      <c r="AJ7" s="84">
        <v>0</v>
      </c>
      <c r="AK7" s="84">
        <v>0</v>
      </c>
      <c r="AL7" s="84">
        <v>0</v>
      </c>
      <c r="AM7" s="84">
        <v>60</v>
      </c>
      <c r="AN7" s="85">
        <v>20</v>
      </c>
      <c r="AO7" s="84">
        <v>0</v>
      </c>
      <c r="AP7" s="86">
        <f t="shared" si="1"/>
        <v>172</v>
      </c>
      <c r="AQ7" s="97">
        <v>98</v>
      </c>
      <c r="AR7" s="95">
        <v>97</v>
      </c>
      <c r="AS7" s="22">
        <v>0.42708333333333331</v>
      </c>
      <c r="AT7" s="22">
        <v>0.45</v>
      </c>
      <c r="AU7" s="22">
        <v>0.45277777777777778</v>
      </c>
      <c r="AV7" s="51">
        <f t="shared" si="2"/>
        <v>2.2916666666666696E-2</v>
      </c>
      <c r="AW7" s="22">
        <v>0.47847222222222219</v>
      </c>
      <c r="AX7" s="22">
        <v>0.48402777777777778</v>
      </c>
      <c r="AY7" s="29">
        <f t="shared" si="3"/>
        <v>2.5694444444444409E-2</v>
      </c>
      <c r="AZ7" s="25">
        <v>0.53263888888888888</v>
      </c>
      <c r="BA7" s="29">
        <f t="shared" si="4"/>
        <v>4.8611111111111105E-2</v>
      </c>
      <c r="BB7" s="29">
        <f t="shared" si="5"/>
        <v>9.722222222222221E-2</v>
      </c>
    </row>
    <row r="8" spans="1:55">
      <c r="A8" s="11"/>
      <c r="B8" s="8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4"/>
      <c r="AQ8" s="14"/>
    </row>
    <row r="9" spans="1:55">
      <c r="A9" s="11"/>
      <c r="B9" s="8"/>
      <c r="C9" s="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4"/>
      <c r="AQ9" s="14"/>
    </row>
    <row r="10" spans="1:55">
      <c r="A10" s="11"/>
      <c r="B10" s="8"/>
      <c r="C10" s="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4"/>
      <c r="AQ10" s="14"/>
    </row>
    <row r="11" spans="1:55">
      <c r="A11" s="11"/>
      <c r="B11" s="8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4"/>
      <c r="AQ11" s="14"/>
    </row>
    <row r="12" spans="1:55">
      <c r="A12" s="11"/>
      <c r="B12" s="33"/>
      <c r="C12" s="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4"/>
      <c r="AQ12" s="14"/>
    </row>
    <row r="13" spans="1:55">
      <c r="A13" s="11"/>
      <c r="B13" s="8"/>
      <c r="C13" s="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4"/>
      <c r="AQ13" s="14"/>
    </row>
    <row r="14" spans="1:55">
      <c r="A14" s="11"/>
      <c r="B14" s="8"/>
      <c r="C14" s="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"/>
      <c r="AQ14" s="1"/>
    </row>
    <row r="15" spans="1:55">
      <c r="A15" s="11"/>
      <c r="B15" s="8"/>
      <c r="C15" s="8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"/>
      <c r="AQ15" s="1"/>
    </row>
    <row r="16" spans="1:55">
      <c r="A16" s="11"/>
      <c r="B16" s="15"/>
      <c r="C16" s="15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"/>
      <c r="AQ16" s="1"/>
    </row>
    <row r="17" spans="1:43">
      <c r="A17" s="11"/>
      <c r="B17" s="8"/>
      <c r="C17" s="8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"/>
      <c r="AQ17" s="1"/>
    </row>
    <row r="18" spans="1:43">
      <c r="A18" s="11"/>
      <c r="B18" s="8"/>
      <c r="C18" s="8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"/>
      <c r="AQ18" s="1"/>
    </row>
    <row r="19" spans="1:43">
      <c r="A19" s="12"/>
      <c r="B19" s="8"/>
      <c r="C19" s="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3">
      <c r="A20" s="12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43">
      <c r="A21" s="12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43">
      <c r="A22" s="12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43">
      <c r="A23" s="12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1:43">
      <c r="A24" s="12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43">
      <c r="A25" s="12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3">
      <c r="A26" s="12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</row>
    <row r="27" spans="1:43">
      <c r="A27" s="12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</row>
    <row r="28" spans="1:43">
      <c r="A28" s="12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</row>
    <row r="29" spans="1:43">
      <c r="A29" s="12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3">
      <c r="A30" s="12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</row>
    <row r="31" spans="1:43">
      <c r="A31" s="12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3">
      <c r="A32" s="12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>
      <c r="A33" s="12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>
      <c r="A34" s="12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>
      <c r="A35" s="12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>
      <c r="A36" s="12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>
      <c r="A37" s="12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>
      <c r="A38" s="12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>
      <c r="A39" s="12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41">
      <c r="A40" s="12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41">
      <c r="A41" s="12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41">
      <c r="A42" s="12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1">
      <c r="A43" s="12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>
      <c r="A44" s="12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1">
      <c r="A45" s="12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</row>
    <row r="46" spans="1:41">
      <c r="A46" s="12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>
      <c r="A47" s="12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</row>
    <row r="48" spans="1:41">
      <c r="A48" s="12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</row>
    <row r="49" spans="1:41">
      <c r="A49" s="12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</row>
    <row r="50" spans="1:41">
      <c r="A50" s="12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</row>
    <row r="51" spans="1:41">
      <c r="A51" s="12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</row>
    <row r="52" spans="1:41">
      <c r="A52" s="12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>
      <c r="A53" s="12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</row>
    <row r="54" spans="1:41">
      <c r="A54" s="12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</row>
    <row r="55" spans="1:41">
      <c r="A55" s="12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</row>
    <row r="56" spans="1:41">
      <c r="A56" s="12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</row>
    <row r="57" spans="1:41">
      <c r="A57" s="12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</row>
    <row r="58" spans="1:41">
      <c r="A58" s="12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</row>
    <row r="59" spans="1:41">
      <c r="A59" s="12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</row>
    <row r="60" spans="1:41">
      <c r="A60" s="12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</row>
    <row r="61" spans="1:41">
      <c r="A61" s="12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</row>
    <row r="62" spans="1:41">
      <c r="A62" s="12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</row>
    <row r="63" spans="1:41">
      <c r="A63" s="12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</row>
    <row r="64" spans="1:41">
      <c r="A64" s="12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</row>
    <row r="65" spans="1:41">
      <c r="A65" s="12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</row>
    <row r="66" spans="1:41">
      <c r="A66" s="12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</row>
    <row r="67" spans="1:41">
      <c r="A67" s="12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</row>
    <row r="68" spans="1:41">
      <c r="A68" s="12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</row>
    <row r="69" spans="1:41">
      <c r="A69" s="12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</row>
    <row r="70" spans="1:41">
      <c r="A70" s="12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</row>
    <row r="71" spans="1:41">
      <c r="A71" s="12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</row>
    <row r="72" spans="1:41">
      <c r="A72" s="12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1:41">
      <c r="A73" s="12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</row>
    <row r="74" spans="1:41">
      <c r="A74" s="12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</row>
    <row r="75" spans="1:41">
      <c r="A75" s="12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</row>
    <row r="76" spans="1:41">
      <c r="A76" s="12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</row>
    <row r="77" spans="1:41">
      <c r="A77" s="12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</row>
    <row r="78" spans="1:41">
      <c r="A78" s="12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</row>
    <row r="79" spans="1:41">
      <c r="A79" s="12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</row>
    <row r="80" spans="1:41">
      <c r="A80" s="12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</row>
    <row r="81" spans="1:41">
      <c r="A81" s="12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</row>
    <row r="82" spans="1:41">
      <c r="A82" s="12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</row>
    <row r="83" spans="1:41">
      <c r="A83" s="12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</row>
    <row r="84" spans="1:41">
      <c r="A84" s="12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</row>
    <row r="85" spans="1:41">
      <c r="A85" s="12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</row>
    <row r="86" spans="1:41">
      <c r="A86" s="12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</row>
    <row r="87" spans="1:41">
      <c r="A87" s="12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</row>
    <row r="88" spans="1:41">
      <c r="A88" s="12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</row>
    <row r="89" spans="1:41">
      <c r="A89" s="12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</row>
    <row r="90" spans="1:41">
      <c r="A90" s="12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</row>
    <row r="91" spans="1:41">
      <c r="A91" s="12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</row>
    <row r="92" spans="1:41">
      <c r="A92" s="12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</row>
    <row r="93" spans="1:41">
      <c r="A93" s="12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</row>
    <row r="94" spans="1:41">
      <c r="A94" s="12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</row>
    <row r="95" spans="1:41">
      <c r="A95" s="12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</row>
    <row r="96" spans="1:41">
      <c r="A96" s="12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</row>
    <row r="97" spans="1:41">
      <c r="A97" s="12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</row>
    <row r="98" spans="1:41">
      <c r="A98" s="12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</row>
    <row r="99" spans="1:41">
      <c r="A99" s="12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</row>
    <row r="100" spans="1:41">
      <c r="A100" s="12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</row>
    <row r="101" spans="1:41">
      <c r="A101" s="12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</row>
    <row r="102" spans="1:41">
      <c r="A102" s="12"/>
      <c r="B102" s="15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</row>
    <row r="103" spans="1:41">
      <c r="A103" s="12"/>
      <c r="B103" s="15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</row>
    <row r="104" spans="1:41">
      <c r="A104" s="12"/>
      <c r="B104" s="15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</row>
    <row r="105" spans="1:41">
      <c r="A105" s="12"/>
      <c r="B105" s="1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</row>
    <row r="106" spans="1:41">
      <c r="A106" s="12"/>
      <c r="B106" s="15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</row>
    <row r="107" spans="1:41">
      <c r="A107" s="12"/>
      <c r="B107" s="15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</row>
    <row r="108" spans="1:41">
      <c r="A108" s="12"/>
      <c r="B108" s="15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</row>
    <row r="109" spans="1:41">
      <c r="A109" s="12"/>
      <c r="B109" s="15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</row>
    <row r="110" spans="1:41">
      <c r="A110" s="12"/>
      <c r="B110" s="1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</row>
    <row r="111" spans="1:41">
      <c r="A111" s="12"/>
      <c r="B111" s="15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</row>
    <row r="112" spans="1:41">
      <c r="A112" s="12"/>
      <c r="B112" s="15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</row>
    <row r="113" spans="1:41">
      <c r="A113" s="12"/>
      <c r="B113" s="15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</row>
    <row r="114" spans="1:41">
      <c r="A114" s="12"/>
      <c r="B114" s="15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</row>
    <row r="115" spans="1:41">
      <c r="A115" s="12"/>
      <c r="B115" s="15"/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</row>
    <row r="116" spans="1:41">
      <c r="A116" s="12"/>
      <c r="B116" s="15"/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</row>
    <row r="117" spans="1:41">
      <c r="A117" s="12"/>
      <c r="B117" s="15"/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</row>
    <row r="118" spans="1:41">
      <c r="A118" s="12"/>
      <c r="B118" s="15"/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</row>
    <row r="119" spans="1:41">
      <c r="A119" s="12"/>
      <c r="B119" s="15"/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</row>
    <row r="120" spans="1:41">
      <c r="A120" s="12"/>
      <c r="B120" s="15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</row>
    <row r="121" spans="1:41">
      <c r="A121" s="12"/>
      <c r="B121" s="15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</row>
    <row r="122" spans="1:41">
      <c r="A122" s="12"/>
      <c r="B122" s="15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</row>
    <row r="123" spans="1:41">
      <c r="A123" s="12"/>
      <c r="B123" s="15"/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</row>
    <row r="124" spans="1:41">
      <c r="A124" s="12"/>
      <c r="B124" s="15"/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</row>
    <row r="125" spans="1:41">
      <c r="A125" s="12"/>
      <c r="B125" s="15"/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</row>
    <row r="126" spans="1:41">
      <c r="A126" s="12"/>
      <c r="B126" s="15"/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</row>
    <row r="127" spans="1:41">
      <c r="A127" s="12"/>
      <c r="B127" s="15"/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</row>
    <row r="128" spans="1:41">
      <c r="A128" s="12"/>
      <c r="B128" s="15"/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</row>
    <row r="129" spans="1:41">
      <c r="A129" s="12"/>
      <c r="B129" s="15"/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</row>
    <row r="130" spans="1:41">
      <c r="A130" s="12"/>
      <c r="B130" s="15"/>
      <c r="C130" s="1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</row>
    <row r="131" spans="1:41">
      <c r="A131" s="12"/>
      <c r="B131" s="15"/>
      <c r="C131" s="15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</row>
    <row r="132" spans="1:41">
      <c r="A132" s="12"/>
      <c r="B132" s="15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</row>
    <row r="133" spans="1:41">
      <c r="A133" s="12"/>
      <c r="B133" s="15"/>
      <c r="C133" s="15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</row>
    <row r="134" spans="1:41">
      <c r="A134" s="12"/>
      <c r="B134" s="15"/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</row>
  </sheetData>
  <sortState ref="A3:BE24">
    <sortCondition ref="AP3:AP2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146"/>
  <sheetViews>
    <sheetView zoomScale="70" zoomScaleNormal="70" workbookViewId="0">
      <pane ySplit="2" topLeftCell="A3" activePane="bottomLeft" state="frozen"/>
      <selection pane="bottomLeft" activeCell="P10" sqref="P10"/>
    </sheetView>
  </sheetViews>
  <sheetFormatPr defaultColWidth="11.140625" defaultRowHeight="15.75"/>
  <cols>
    <col min="1" max="1" width="11.42578125" style="1" customWidth="1"/>
    <col min="2" max="2" width="24.5703125" style="2" customWidth="1"/>
    <col min="3" max="3" width="27.42578125" style="2" customWidth="1"/>
    <col min="4" max="27" width="5.7109375" style="3" customWidth="1"/>
    <col min="28" max="30" width="5.85546875" style="3" customWidth="1"/>
    <col min="31" max="35" width="5.7109375" style="3" customWidth="1"/>
    <col min="36" max="36" width="5.5703125" style="3" customWidth="1"/>
    <col min="37" max="40" width="5.7109375" style="3" customWidth="1"/>
    <col min="41" max="41" width="6.5703125" style="4" customWidth="1"/>
    <col min="42" max="44" width="10.42578125" style="4" customWidth="1"/>
    <col min="45" max="45" width="10.140625" style="4" customWidth="1"/>
    <col min="46" max="48" width="7.7109375" style="4" bestFit="1" customWidth="1"/>
    <col min="49" max="49" width="6.42578125" style="28" bestFit="1" customWidth="1"/>
    <col min="50" max="51" width="7.7109375" style="4" bestFit="1" customWidth="1"/>
    <col min="52" max="52" width="6.7109375" style="28" customWidth="1"/>
    <col min="53" max="53" width="7.7109375" style="28" bestFit="1" customWidth="1"/>
    <col min="54" max="54" width="6.85546875" style="48" customWidth="1"/>
    <col min="55" max="16384" width="11.140625" style="4"/>
  </cols>
  <sheetData>
    <row r="1" spans="1:56" s="5" customFormat="1" ht="219">
      <c r="A1" s="19" t="s">
        <v>0</v>
      </c>
      <c r="B1" s="19" t="s">
        <v>1</v>
      </c>
      <c r="C1" s="19" t="s">
        <v>2</v>
      </c>
      <c r="D1" s="23" t="s">
        <v>41</v>
      </c>
      <c r="E1" s="23" t="s">
        <v>117</v>
      </c>
      <c r="F1" s="23" t="s">
        <v>153</v>
      </c>
      <c r="G1" s="23" t="s">
        <v>93</v>
      </c>
      <c r="H1" s="23" t="s">
        <v>94</v>
      </c>
      <c r="I1" s="59" t="s">
        <v>46</v>
      </c>
      <c r="J1" s="23" t="s">
        <v>71</v>
      </c>
      <c r="K1" s="23" t="s">
        <v>47</v>
      </c>
      <c r="L1" s="23" t="s">
        <v>48</v>
      </c>
      <c r="M1" s="23" t="s">
        <v>49</v>
      </c>
      <c r="N1" s="23" t="s">
        <v>50</v>
      </c>
      <c r="O1" s="23" t="s">
        <v>51</v>
      </c>
      <c r="P1" s="23" t="s">
        <v>52</v>
      </c>
      <c r="Q1" s="23" t="s">
        <v>27</v>
      </c>
      <c r="R1" s="23" t="s">
        <v>154</v>
      </c>
      <c r="S1" s="23" t="s">
        <v>95</v>
      </c>
      <c r="T1" s="59" t="s">
        <v>111</v>
      </c>
      <c r="U1" s="23" t="s">
        <v>115</v>
      </c>
      <c r="V1" s="23" t="s">
        <v>155</v>
      </c>
      <c r="W1" s="23" t="s">
        <v>96</v>
      </c>
      <c r="X1" s="23" t="s">
        <v>97</v>
      </c>
      <c r="Y1" s="23" t="s">
        <v>98</v>
      </c>
      <c r="Z1" s="23" t="s">
        <v>99</v>
      </c>
      <c r="AA1" s="23" t="s">
        <v>100</v>
      </c>
      <c r="AB1" s="23" t="s">
        <v>101</v>
      </c>
      <c r="AC1" s="23" t="s">
        <v>102</v>
      </c>
      <c r="AD1" s="23" t="s">
        <v>103</v>
      </c>
      <c r="AE1" s="23" t="s">
        <v>104</v>
      </c>
      <c r="AF1" s="23" t="s">
        <v>105</v>
      </c>
      <c r="AG1" s="23" t="s">
        <v>106</v>
      </c>
      <c r="AH1" s="23" t="s">
        <v>167</v>
      </c>
      <c r="AI1" s="23" t="s">
        <v>107</v>
      </c>
      <c r="AJ1" s="23" t="s">
        <v>108</v>
      </c>
      <c r="AK1" s="23" t="s">
        <v>109</v>
      </c>
      <c r="AL1" s="23" t="s">
        <v>110</v>
      </c>
      <c r="AM1" s="59" t="s">
        <v>15</v>
      </c>
      <c r="AN1" s="44" t="s">
        <v>73</v>
      </c>
      <c r="AO1" s="44" t="s">
        <v>3</v>
      </c>
      <c r="AP1" s="102" t="s">
        <v>161</v>
      </c>
      <c r="AQ1" s="102" t="s">
        <v>164</v>
      </c>
      <c r="AR1" s="105" t="s">
        <v>166</v>
      </c>
      <c r="AS1" s="105" t="s">
        <v>165</v>
      </c>
      <c r="AT1" s="5" t="s">
        <v>17</v>
      </c>
      <c r="AU1" s="5" t="s">
        <v>65</v>
      </c>
      <c r="AV1" s="5" t="s">
        <v>66</v>
      </c>
      <c r="AW1" s="26" t="s">
        <v>13</v>
      </c>
      <c r="AX1" s="5" t="s">
        <v>112</v>
      </c>
      <c r="AY1" s="5" t="s">
        <v>113</v>
      </c>
      <c r="AZ1" s="26" t="s">
        <v>14</v>
      </c>
      <c r="BA1" s="5" t="s">
        <v>15</v>
      </c>
      <c r="BB1" s="46" t="s">
        <v>18</v>
      </c>
      <c r="BC1" s="34" t="s">
        <v>28</v>
      </c>
      <c r="BD1" s="5" t="s">
        <v>33</v>
      </c>
    </row>
    <row r="2" spans="1:56" s="21" customFormat="1" ht="31.5">
      <c r="A2" s="20"/>
      <c r="B2" s="20"/>
      <c r="C2" s="20"/>
      <c r="D2" s="20"/>
      <c r="E2" s="20"/>
      <c r="F2" s="20"/>
      <c r="G2" s="30"/>
      <c r="H2" s="30"/>
      <c r="I2" s="60"/>
      <c r="J2" s="49" t="s">
        <v>80</v>
      </c>
      <c r="K2" s="30"/>
      <c r="L2" s="30"/>
      <c r="M2" s="30"/>
      <c r="N2" s="30"/>
      <c r="O2" s="49" t="s">
        <v>77</v>
      </c>
      <c r="P2" s="30"/>
      <c r="Q2" s="30"/>
      <c r="R2" s="49" t="s">
        <v>74</v>
      </c>
      <c r="S2" s="30"/>
      <c r="T2" s="64"/>
      <c r="U2" s="30"/>
      <c r="V2" s="49" t="s">
        <v>75</v>
      </c>
      <c r="W2" s="49" t="s">
        <v>72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49" t="s">
        <v>119</v>
      </c>
      <c r="AI2" s="20"/>
      <c r="AJ2" s="20"/>
      <c r="AK2" s="20"/>
      <c r="AL2" s="20"/>
      <c r="AM2" s="60"/>
      <c r="AN2" s="50"/>
      <c r="AO2" s="45"/>
      <c r="AP2" s="45"/>
      <c r="AQ2" s="45"/>
      <c r="AR2" s="45"/>
      <c r="AS2" s="31"/>
      <c r="AW2" s="35">
        <v>1.7361111111111112E-2</v>
      </c>
      <c r="AZ2" s="35">
        <v>3.125E-2</v>
      </c>
      <c r="BA2" s="35"/>
      <c r="BB2" s="35">
        <v>5.5555555555555552E-2</v>
      </c>
      <c r="BC2" s="29">
        <f t="shared" ref="BC2:BC19" si="0">BB2+AZ2+AW2</f>
        <v>0.10416666666666666</v>
      </c>
      <c r="BD2" s="29">
        <v>0.14583333333333334</v>
      </c>
    </row>
    <row r="3" spans="1:56" s="5" customFormat="1" ht="28.5" customHeight="1">
      <c r="A3" s="37" t="s">
        <v>9</v>
      </c>
      <c r="B3" s="65" t="s">
        <v>39</v>
      </c>
      <c r="C3" s="18" t="s">
        <v>133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61">
        <v>0</v>
      </c>
      <c r="J3" s="17">
        <v>0</v>
      </c>
      <c r="K3" s="69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61">
        <v>16</v>
      </c>
      <c r="U3" s="17">
        <v>0</v>
      </c>
      <c r="V3" s="17">
        <v>0</v>
      </c>
      <c r="W3" s="17">
        <v>0</v>
      </c>
      <c r="X3" s="17">
        <v>0</v>
      </c>
      <c r="Y3" s="17">
        <v>0</v>
      </c>
      <c r="Z3" s="17">
        <v>0</v>
      </c>
      <c r="AA3" s="17">
        <v>60</v>
      </c>
      <c r="AB3" s="17">
        <v>0</v>
      </c>
      <c r="AC3" s="17">
        <v>0</v>
      </c>
      <c r="AD3" s="17">
        <v>0</v>
      </c>
      <c r="AE3" s="17">
        <v>0</v>
      </c>
      <c r="AF3" s="17">
        <v>0</v>
      </c>
      <c r="AG3" s="17">
        <v>60</v>
      </c>
      <c r="AH3" s="17">
        <v>0</v>
      </c>
      <c r="AI3" s="17">
        <v>0</v>
      </c>
      <c r="AJ3" s="17">
        <v>0</v>
      </c>
      <c r="AK3" s="17">
        <v>0</v>
      </c>
      <c r="AL3" s="17">
        <v>0</v>
      </c>
      <c r="AM3" s="61">
        <v>2</v>
      </c>
      <c r="AN3" s="17">
        <v>0</v>
      </c>
      <c r="AO3" s="70">
        <f t="shared" ref="AO3:AO19" si="1">SUM(D3:AN3)</f>
        <v>138</v>
      </c>
      <c r="AP3" s="114">
        <v>103.5</v>
      </c>
      <c r="AQ3" s="88"/>
      <c r="AR3" s="87"/>
      <c r="AS3" s="112">
        <v>101.4</v>
      </c>
      <c r="AT3" s="22">
        <v>0.39583333333333331</v>
      </c>
      <c r="AU3" s="22">
        <v>0.41319444444444442</v>
      </c>
      <c r="AV3" s="22">
        <v>0.41666666666666669</v>
      </c>
      <c r="AW3" s="51">
        <f t="shared" ref="AW3:AW19" si="2">AU3-AT3</f>
        <v>1.7361111111111105E-2</v>
      </c>
      <c r="AX3" s="22">
        <v>0.45347222222222222</v>
      </c>
      <c r="AY3" s="22">
        <v>0.46180555555555558</v>
      </c>
      <c r="AZ3" s="29">
        <f t="shared" ref="AZ3:AZ19" si="3">AX3-AV3</f>
        <v>3.6805555555555536E-2</v>
      </c>
      <c r="BA3" s="25">
        <v>0.5180555555555556</v>
      </c>
      <c r="BB3" s="29">
        <f t="shared" ref="BB3:BB19" si="4">BA3-AY3</f>
        <v>5.6250000000000022E-2</v>
      </c>
      <c r="BC3" s="29">
        <f t="shared" si="0"/>
        <v>0.11041666666666666</v>
      </c>
      <c r="BD3" s="4"/>
    </row>
    <row r="4" spans="1:56" s="5" customFormat="1" ht="132.75" customHeight="1">
      <c r="A4" s="37" t="s">
        <v>10</v>
      </c>
      <c r="B4" s="65" t="s">
        <v>150</v>
      </c>
      <c r="C4" s="18" t="s">
        <v>151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61">
        <v>32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5</v>
      </c>
      <c r="S4" s="17">
        <v>0</v>
      </c>
      <c r="T4" s="61">
        <v>18</v>
      </c>
      <c r="U4" s="17">
        <v>60</v>
      </c>
      <c r="V4" s="17">
        <v>0</v>
      </c>
      <c r="W4" s="17">
        <v>40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5</v>
      </c>
      <c r="AI4" s="17">
        <v>0</v>
      </c>
      <c r="AJ4" s="17">
        <v>0</v>
      </c>
      <c r="AK4" s="17">
        <v>0</v>
      </c>
      <c r="AL4" s="17">
        <v>0</v>
      </c>
      <c r="AM4" s="61">
        <v>6</v>
      </c>
      <c r="AN4" s="17">
        <v>0</v>
      </c>
      <c r="AO4" s="70">
        <f>SUM(D4:AN4)</f>
        <v>166</v>
      </c>
      <c r="AP4" s="88"/>
      <c r="AQ4" s="88">
        <v>101.05</v>
      </c>
      <c r="AR4" s="87"/>
      <c r="AS4" s="106">
        <v>100.05</v>
      </c>
      <c r="AT4" s="22">
        <v>0.43055555555555558</v>
      </c>
      <c r="AU4" s="22">
        <v>0.45902777777777781</v>
      </c>
      <c r="AV4" s="22">
        <v>0.4597222222222222</v>
      </c>
      <c r="AW4" s="51">
        <f t="shared" si="2"/>
        <v>2.8472222222222232E-2</v>
      </c>
      <c r="AX4" s="22">
        <v>0.49722222222222223</v>
      </c>
      <c r="AY4" s="22">
        <v>0.50694444444444442</v>
      </c>
      <c r="AZ4" s="29">
        <f t="shared" si="3"/>
        <v>3.7500000000000033E-2</v>
      </c>
      <c r="BA4" s="25">
        <v>0.56041666666666667</v>
      </c>
      <c r="BB4" s="29">
        <f t="shared" si="4"/>
        <v>5.3472222222222254E-2</v>
      </c>
      <c r="BC4" s="29">
        <f t="shared" si="0"/>
        <v>0.11944444444444452</v>
      </c>
      <c r="BD4" s="4"/>
    </row>
    <row r="5" spans="1:56" s="5" customFormat="1" ht="38.25" customHeight="1">
      <c r="A5" s="37" t="s">
        <v>11</v>
      </c>
      <c r="B5" s="65" t="s">
        <v>134</v>
      </c>
      <c r="C5" s="18" t="s">
        <v>135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61">
        <v>40</v>
      </c>
      <c r="J5" s="17">
        <v>0</v>
      </c>
      <c r="K5" s="17">
        <v>0</v>
      </c>
      <c r="L5" s="17">
        <v>0</v>
      </c>
      <c r="M5" s="17">
        <v>0</v>
      </c>
      <c r="N5" s="17">
        <v>60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61">
        <v>0</v>
      </c>
      <c r="U5" s="17">
        <v>60</v>
      </c>
      <c r="V5" s="17">
        <v>0</v>
      </c>
      <c r="W5" s="17">
        <v>2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5</v>
      </c>
      <c r="AI5" s="17">
        <v>0</v>
      </c>
      <c r="AJ5" s="17">
        <v>0</v>
      </c>
      <c r="AK5" s="17">
        <v>0</v>
      </c>
      <c r="AL5" s="17">
        <v>0</v>
      </c>
      <c r="AM5" s="61">
        <v>0</v>
      </c>
      <c r="AN5" s="17">
        <v>0</v>
      </c>
      <c r="AO5" s="70">
        <f t="shared" si="1"/>
        <v>167</v>
      </c>
      <c r="AP5" s="88">
        <v>102.15</v>
      </c>
      <c r="AQ5" s="88"/>
      <c r="AR5" s="87">
        <v>103.15</v>
      </c>
      <c r="AS5" s="106"/>
      <c r="AT5" s="22">
        <v>0.39930555555555558</v>
      </c>
      <c r="AU5" s="22">
        <v>0.43055555555555558</v>
      </c>
      <c r="AV5" s="22">
        <v>0.4375</v>
      </c>
      <c r="AW5" s="51">
        <f t="shared" si="2"/>
        <v>3.125E-2</v>
      </c>
      <c r="AX5" s="22">
        <v>0.46875</v>
      </c>
      <c r="AY5" s="22">
        <v>0.47291666666666665</v>
      </c>
      <c r="AZ5" s="29">
        <f t="shared" si="3"/>
        <v>3.125E-2</v>
      </c>
      <c r="BA5" s="25">
        <v>0.52847222222222223</v>
      </c>
      <c r="BB5" s="29">
        <f t="shared" si="4"/>
        <v>5.555555555555558E-2</v>
      </c>
      <c r="BC5" s="29">
        <f t="shared" si="0"/>
        <v>0.11805555555555558</v>
      </c>
      <c r="BD5" s="4"/>
    </row>
    <row r="6" spans="1:56" ht="43.5" customHeight="1">
      <c r="A6" s="37" t="s">
        <v>4</v>
      </c>
      <c r="B6" s="65" t="s">
        <v>140</v>
      </c>
      <c r="C6" s="18" t="s">
        <v>141</v>
      </c>
      <c r="D6" s="17">
        <v>0</v>
      </c>
      <c r="E6" s="17">
        <v>60</v>
      </c>
      <c r="F6" s="17">
        <v>0</v>
      </c>
      <c r="G6" s="17">
        <v>0</v>
      </c>
      <c r="H6" s="17">
        <v>0</v>
      </c>
      <c r="I6" s="61">
        <v>8</v>
      </c>
      <c r="J6" s="17">
        <v>35</v>
      </c>
      <c r="K6" s="17">
        <v>0</v>
      </c>
      <c r="L6" s="17">
        <v>0</v>
      </c>
      <c r="M6" s="17">
        <v>0</v>
      </c>
      <c r="N6" s="17">
        <v>60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61">
        <v>0</v>
      </c>
      <c r="U6" s="17">
        <v>60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61">
        <v>0</v>
      </c>
      <c r="AN6" s="17">
        <v>0</v>
      </c>
      <c r="AO6" s="70">
        <f t="shared" si="1"/>
        <v>223</v>
      </c>
      <c r="AP6" s="114">
        <v>100.8</v>
      </c>
      <c r="AQ6" s="88"/>
      <c r="AR6" s="115">
        <v>101.8</v>
      </c>
      <c r="AS6" s="106"/>
      <c r="AT6" s="22">
        <v>0.40972222222222227</v>
      </c>
      <c r="AU6" s="22">
        <v>0.42986111111111108</v>
      </c>
      <c r="AV6" s="22">
        <v>0.43333333333333335</v>
      </c>
      <c r="AW6" s="51">
        <f t="shared" si="2"/>
        <v>2.0138888888888817E-2</v>
      </c>
      <c r="AX6" s="22">
        <v>0.46458333333333335</v>
      </c>
      <c r="AY6" s="22">
        <v>0.46875</v>
      </c>
      <c r="AZ6" s="29">
        <f t="shared" si="3"/>
        <v>3.125E-2</v>
      </c>
      <c r="BA6" s="25">
        <v>0.52430555555555558</v>
      </c>
      <c r="BB6" s="29">
        <f t="shared" si="4"/>
        <v>5.555555555555558E-2</v>
      </c>
      <c r="BC6" s="29">
        <f t="shared" si="0"/>
        <v>0.1069444444444444</v>
      </c>
    </row>
    <row r="7" spans="1:56" ht="42" customHeight="1">
      <c r="A7" s="37" t="s">
        <v>5</v>
      </c>
      <c r="B7" s="65" t="s">
        <v>136</v>
      </c>
      <c r="C7" s="18" t="s">
        <v>137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61">
        <v>28</v>
      </c>
      <c r="J7" s="17">
        <v>0</v>
      </c>
      <c r="K7" s="17">
        <v>0</v>
      </c>
      <c r="L7" s="17">
        <v>0</v>
      </c>
      <c r="M7" s="17">
        <v>0</v>
      </c>
      <c r="N7" s="17">
        <v>60</v>
      </c>
      <c r="O7" s="17">
        <v>0</v>
      </c>
      <c r="P7" s="17">
        <v>0</v>
      </c>
      <c r="Q7" s="17">
        <v>0</v>
      </c>
      <c r="R7" s="17">
        <v>60</v>
      </c>
      <c r="S7" s="17">
        <v>0</v>
      </c>
      <c r="T7" s="61">
        <v>8</v>
      </c>
      <c r="U7" s="17">
        <v>0</v>
      </c>
      <c r="V7" s="17">
        <v>0</v>
      </c>
      <c r="W7" s="17">
        <v>60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15</v>
      </c>
      <c r="AI7" s="17">
        <v>0</v>
      </c>
      <c r="AJ7" s="17">
        <v>0</v>
      </c>
      <c r="AK7" s="17">
        <v>0</v>
      </c>
      <c r="AL7" s="17">
        <v>0</v>
      </c>
      <c r="AM7" s="61">
        <v>8</v>
      </c>
      <c r="AN7" s="17">
        <v>0</v>
      </c>
      <c r="AO7" s="70">
        <f t="shared" si="1"/>
        <v>239</v>
      </c>
      <c r="AP7" s="88"/>
      <c r="AQ7" s="88"/>
      <c r="AR7" s="87"/>
      <c r="AS7" s="106"/>
      <c r="AT7" s="22">
        <v>0.40625</v>
      </c>
      <c r="AU7" s="22">
        <v>0.43333333333333335</v>
      </c>
      <c r="AV7" s="22">
        <v>0.4368055555555555</v>
      </c>
      <c r="AW7" s="51">
        <f t="shared" si="2"/>
        <v>2.7083333333333348E-2</v>
      </c>
      <c r="AX7" s="22">
        <v>0.46527777777777773</v>
      </c>
      <c r="AY7" s="22">
        <v>0.4680555555555555</v>
      </c>
      <c r="AZ7" s="29">
        <f t="shared" si="3"/>
        <v>2.8472222222222232E-2</v>
      </c>
      <c r="BA7" s="25">
        <v>0.52083333333333337</v>
      </c>
      <c r="BB7" s="29">
        <f t="shared" si="4"/>
        <v>5.2777777777777868E-2</v>
      </c>
      <c r="BC7" s="29">
        <f t="shared" si="0"/>
        <v>0.10833333333333345</v>
      </c>
    </row>
    <row r="8" spans="1:56" ht="38.25" customHeight="1">
      <c r="A8" s="37" t="s">
        <v>12</v>
      </c>
      <c r="B8" s="65" t="s">
        <v>145</v>
      </c>
      <c r="C8" s="18" t="s">
        <v>146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61">
        <v>8</v>
      </c>
      <c r="J8" s="17">
        <v>10</v>
      </c>
      <c r="K8" s="17">
        <v>0</v>
      </c>
      <c r="L8" s="17">
        <v>0</v>
      </c>
      <c r="M8" s="17">
        <v>60</v>
      </c>
      <c r="N8" s="17">
        <v>0</v>
      </c>
      <c r="O8" s="17">
        <v>0</v>
      </c>
      <c r="P8" s="17">
        <v>0</v>
      </c>
      <c r="Q8" s="17">
        <v>0</v>
      </c>
      <c r="R8" s="17">
        <v>15</v>
      </c>
      <c r="S8" s="17">
        <v>0</v>
      </c>
      <c r="T8" s="61">
        <v>4</v>
      </c>
      <c r="U8" s="17">
        <v>0</v>
      </c>
      <c r="V8" s="17">
        <v>100</v>
      </c>
      <c r="W8" s="17">
        <v>4</v>
      </c>
      <c r="X8" s="17">
        <v>0</v>
      </c>
      <c r="Y8" s="17">
        <v>0</v>
      </c>
      <c r="Z8" s="17">
        <v>60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5</v>
      </c>
      <c r="AI8" s="17">
        <v>0</v>
      </c>
      <c r="AJ8" s="17">
        <v>0</v>
      </c>
      <c r="AK8" s="17">
        <v>0</v>
      </c>
      <c r="AL8" s="17">
        <v>0</v>
      </c>
      <c r="AM8" s="61">
        <v>12</v>
      </c>
      <c r="AN8" s="17">
        <v>0</v>
      </c>
      <c r="AO8" s="70">
        <f t="shared" si="1"/>
        <v>278</v>
      </c>
      <c r="AP8" s="88"/>
      <c r="AQ8" s="114">
        <v>99.7</v>
      </c>
      <c r="AR8" s="87"/>
      <c r="AS8" s="112">
        <v>98.7</v>
      </c>
      <c r="AT8" s="22">
        <v>0.4236111111111111</v>
      </c>
      <c r="AU8" s="22">
        <v>0.44375000000000003</v>
      </c>
      <c r="AV8" s="22">
        <v>0.45069444444444445</v>
      </c>
      <c r="AW8" s="51">
        <f t="shared" si="2"/>
        <v>2.0138888888888928E-2</v>
      </c>
      <c r="AX8" s="22">
        <v>0.48333333333333334</v>
      </c>
      <c r="AY8" s="22">
        <v>0.49305555555555558</v>
      </c>
      <c r="AZ8" s="29">
        <f t="shared" si="3"/>
        <v>3.2638888888888884E-2</v>
      </c>
      <c r="BA8" s="25">
        <v>0.55277777777777781</v>
      </c>
      <c r="BB8" s="29">
        <f t="shared" si="4"/>
        <v>5.9722222222222232E-2</v>
      </c>
      <c r="BC8" s="29">
        <f t="shared" si="0"/>
        <v>0.11250000000000004</v>
      </c>
    </row>
    <row r="9" spans="1:56" ht="72.75" customHeight="1">
      <c r="A9" s="37" t="s">
        <v>6</v>
      </c>
      <c r="B9" s="65" t="s">
        <v>25</v>
      </c>
      <c r="C9" s="18" t="s">
        <v>152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61">
        <v>36</v>
      </c>
      <c r="J9" s="17">
        <v>10</v>
      </c>
      <c r="K9" s="17">
        <v>0</v>
      </c>
      <c r="L9" s="17">
        <v>0</v>
      </c>
      <c r="M9" s="17">
        <v>60</v>
      </c>
      <c r="N9" s="17">
        <v>0</v>
      </c>
      <c r="O9" s="17">
        <v>0</v>
      </c>
      <c r="P9" s="17">
        <v>0</v>
      </c>
      <c r="Q9" s="17">
        <v>0</v>
      </c>
      <c r="R9" s="17">
        <v>15</v>
      </c>
      <c r="S9" s="17">
        <v>0</v>
      </c>
      <c r="T9" s="61">
        <v>6</v>
      </c>
      <c r="U9" s="17">
        <v>60</v>
      </c>
      <c r="V9" s="17">
        <v>60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60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61">
        <v>0</v>
      </c>
      <c r="AN9" s="17">
        <v>0</v>
      </c>
      <c r="AO9" s="70">
        <f t="shared" si="1"/>
        <v>307</v>
      </c>
      <c r="AP9" s="88">
        <v>99.45</v>
      </c>
      <c r="AQ9" s="88"/>
      <c r="AR9" s="87">
        <v>100.45</v>
      </c>
      <c r="AS9" s="107"/>
      <c r="AT9" s="22">
        <v>0.35902777777777778</v>
      </c>
      <c r="AU9" s="22">
        <v>0.3888888888888889</v>
      </c>
      <c r="AV9" s="22">
        <v>0.39097222222222222</v>
      </c>
      <c r="AW9" s="51">
        <f t="shared" si="2"/>
        <v>2.9861111111111116E-2</v>
      </c>
      <c r="AX9" s="22">
        <v>0.42430555555555555</v>
      </c>
      <c r="AY9" s="22">
        <v>0.43055555555555558</v>
      </c>
      <c r="AZ9" s="29">
        <f t="shared" si="3"/>
        <v>3.3333333333333326E-2</v>
      </c>
      <c r="BA9" s="25">
        <v>0.4861111111111111</v>
      </c>
      <c r="BB9" s="29">
        <f t="shared" si="4"/>
        <v>5.5555555555555525E-2</v>
      </c>
      <c r="BC9" s="29">
        <f t="shared" si="0"/>
        <v>0.11874999999999997</v>
      </c>
    </row>
    <row r="10" spans="1:56" ht="86.25" customHeight="1">
      <c r="A10" s="37" t="s">
        <v>7</v>
      </c>
      <c r="B10" s="65" t="s">
        <v>124</v>
      </c>
      <c r="C10" s="18" t="s">
        <v>125</v>
      </c>
      <c r="D10" s="17">
        <v>0</v>
      </c>
      <c r="E10" s="17">
        <v>0</v>
      </c>
      <c r="F10" s="17">
        <v>0</v>
      </c>
      <c r="G10" s="17">
        <v>0</v>
      </c>
      <c r="H10" s="17">
        <v>60</v>
      </c>
      <c r="I10" s="61">
        <v>10</v>
      </c>
      <c r="J10" s="17">
        <v>0</v>
      </c>
      <c r="K10" s="17">
        <v>0</v>
      </c>
      <c r="L10" s="17">
        <v>0</v>
      </c>
      <c r="M10" s="17">
        <v>60</v>
      </c>
      <c r="N10" s="17">
        <v>0</v>
      </c>
      <c r="O10" s="17">
        <v>0</v>
      </c>
      <c r="P10" s="17">
        <v>0</v>
      </c>
      <c r="Q10" s="17">
        <v>60</v>
      </c>
      <c r="R10" s="17">
        <v>15</v>
      </c>
      <c r="S10" s="17">
        <v>0</v>
      </c>
      <c r="T10" s="61">
        <v>2</v>
      </c>
      <c r="U10" s="17">
        <v>60</v>
      </c>
      <c r="V10" s="17">
        <v>0</v>
      </c>
      <c r="W10" s="17">
        <v>40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15</v>
      </c>
      <c r="AI10" s="17">
        <v>0</v>
      </c>
      <c r="AJ10" s="17">
        <v>0</v>
      </c>
      <c r="AK10" s="17">
        <v>0</v>
      </c>
      <c r="AL10" s="17">
        <v>0</v>
      </c>
      <c r="AM10" s="61">
        <v>8</v>
      </c>
      <c r="AN10" s="17">
        <v>0</v>
      </c>
      <c r="AO10" s="70">
        <f t="shared" si="1"/>
        <v>330</v>
      </c>
      <c r="AP10" s="114">
        <v>98.1</v>
      </c>
      <c r="AQ10" s="88"/>
      <c r="AR10" s="115">
        <v>99.1</v>
      </c>
      <c r="AS10" s="106"/>
      <c r="AT10" s="22">
        <v>0.38194444444444442</v>
      </c>
      <c r="AU10" s="22">
        <v>0.40277777777777773</v>
      </c>
      <c r="AV10" s="22">
        <v>0.4055555555555555</v>
      </c>
      <c r="AW10" s="51">
        <f t="shared" si="2"/>
        <v>2.0833333333333315E-2</v>
      </c>
      <c r="AX10" s="22">
        <v>0.4375</v>
      </c>
      <c r="AY10" s="22">
        <v>0.44444444444444442</v>
      </c>
      <c r="AZ10" s="29">
        <f t="shared" si="3"/>
        <v>3.1944444444444497E-2</v>
      </c>
      <c r="BA10" s="25">
        <v>0.49722222222222223</v>
      </c>
      <c r="BB10" s="29">
        <f t="shared" si="4"/>
        <v>5.2777777777777812E-2</v>
      </c>
      <c r="BC10" s="29">
        <f t="shared" si="0"/>
        <v>0.10555555555555562</v>
      </c>
      <c r="BD10" s="5"/>
    </row>
    <row r="11" spans="1:56" ht="78.75">
      <c r="A11" s="37" t="s">
        <v>8</v>
      </c>
      <c r="B11" s="65" t="s">
        <v>138</v>
      </c>
      <c r="C11" s="18" t="s">
        <v>139</v>
      </c>
      <c r="D11" s="17">
        <v>0</v>
      </c>
      <c r="E11" s="17">
        <v>0</v>
      </c>
      <c r="F11" s="17">
        <v>0</v>
      </c>
      <c r="G11" s="17">
        <v>0</v>
      </c>
      <c r="H11" s="17">
        <v>60</v>
      </c>
      <c r="I11" s="61">
        <v>26</v>
      </c>
      <c r="J11" s="17">
        <v>0</v>
      </c>
      <c r="K11" s="17">
        <v>0</v>
      </c>
      <c r="L11" s="17">
        <v>0</v>
      </c>
      <c r="M11" s="17">
        <v>0</v>
      </c>
      <c r="N11" s="17">
        <v>60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61">
        <v>0</v>
      </c>
      <c r="U11" s="17">
        <v>60</v>
      </c>
      <c r="V11" s="17">
        <v>0</v>
      </c>
      <c r="W11" s="17">
        <v>6</v>
      </c>
      <c r="X11" s="17">
        <v>0</v>
      </c>
      <c r="Y11" s="17">
        <v>0</v>
      </c>
      <c r="Z11" s="17">
        <v>60</v>
      </c>
      <c r="AA11" s="17">
        <v>60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61">
        <v>0</v>
      </c>
      <c r="AN11" s="17">
        <v>0</v>
      </c>
      <c r="AO11" s="70">
        <f t="shared" si="1"/>
        <v>332</v>
      </c>
      <c r="AP11" s="88"/>
      <c r="AQ11" s="88">
        <v>98.35</v>
      </c>
      <c r="AR11" s="87"/>
      <c r="AS11" s="106">
        <v>97.35</v>
      </c>
      <c r="AT11" s="22">
        <v>0.40277777777777773</v>
      </c>
      <c r="AU11" s="22">
        <v>0.4291666666666667</v>
      </c>
      <c r="AV11" s="22">
        <v>0.43611111111111112</v>
      </c>
      <c r="AW11" s="51">
        <f t="shared" si="2"/>
        <v>2.6388888888888962E-2</v>
      </c>
      <c r="AX11" s="22">
        <v>0.46736111111111112</v>
      </c>
      <c r="AY11" s="22">
        <v>0.47500000000000003</v>
      </c>
      <c r="AZ11" s="29">
        <f t="shared" si="3"/>
        <v>3.125E-2</v>
      </c>
      <c r="BA11" s="25">
        <v>0.53055555555555556</v>
      </c>
      <c r="BB11" s="29">
        <f t="shared" si="4"/>
        <v>5.5555555555555525E-2</v>
      </c>
      <c r="BC11" s="29">
        <f t="shared" si="0"/>
        <v>0.11319444444444449</v>
      </c>
    </row>
    <row r="12" spans="1:56" ht="36.75" customHeight="1">
      <c r="A12" s="37" t="s">
        <v>20</v>
      </c>
      <c r="B12" s="65" t="s">
        <v>35</v>
      </c>
      <c r="C12" s="18" t="s">
        <v>126</v>
      </c>
      <c r="D12" s="17">
        <v>0</v>
      </c>
      <c r="E12" s="17">
        <v>0</v>
      </c>
      <c r="F12" s="17">
        <v>0</v>
      </c>
      <c r="G12" s="17">
        <v>0</v>
      </c>
      <c r="H12" s="17">
        <v>60</v>
      </c>
      <c r="I12" s="61">
        <v>0</v>
      </c>
      <c r="J12" s="17">
        <v>10</v>
      </c>
      <c r="K12" s="17">
        <v>0</v>
      </c>
      <c r="L12" s="17">
        <v>0</v>
      </c>
      <c r="M12" s="17">
        <v>0</v>
      </c>
      <c r="N12" s="17">
        <v>60</v>
      </c>
      <c r="O12" s="17">
        <v>0</v>
      </c>
      <c r="P12" s="17">
        <v>0</v>
      </c>
      <c r="Q12" s="17">
        <v>60</v>
      </c>
      <c r="R12" s="17">
        <v>35</v>
      </c>
      <c r="S12" s="17">
        <v>0</v>
      </c>
      <c r="T12" s="61">
        <v>0</v>
      </c>
      <c r="U12" s="17">
        <v>60</v>
      </c>
      <c r="V12" s="17">
        <v>0</v>
      </c>
      <c r="W12" s="17">
        <v>52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15</v>
      </c>
      <c r="AI12" s="17">
        <v>0</v>
      </c>
      <c r="AJ12" s="17">
        <v>0</v>
      </c>
      <c r="AK12" s="17">
        <v>0</v>
      </c>
      <c r="AL12" s="17">
        <v>0</v>
      </c>
      <c r="AM12" s="61">
        <v>8</v>
      </c>
      <c r="AN12" s="17">
        <v>0</v>
      </c>
      <c r="AO12" s="70">
        <f t="shared" si="1"/>
        <v>360</v>
      </c>
      <c r="AP12" s="88">
        <v>96.75</v>
      </c>
      <c r="AQ12" s="88"/>
      <c r="AR12" s="87">
        <v>97.75</v>
      </c>
      <c r="AS12" s="106"/>
      <c r="AT12" s="22">
        <v>0.38541666666666669</v>
      </c>
      <c r="AU12" s="22">
        <v>0.40277777777777773</v>
      </c>
      <c r="AV12" s="22">
        <v>0.41041666666666665</v>
      </c>
      <c r="AW12" s="51">
        <f t="shared" si="2"/>
        <v>1.7361111111111049E-2</v>
      </c>
      <c r="AX12" s="22">
        <v>0.44166666666666665</v>
      </c>
      <c r="AY12" s="22">
        <v>0.44444444444444442</v>
      </c>
      <c r="AZ12" s="29">
        <f t="shared" si="3"/>
        <v>3.125E-2</v>
      </c>
      <c r="BA12" s="25">
        <v>0.49722222222222223</v>
      </c>
      <c r="BB12" s="29">
        <f t="shared" si="4"/>
        <v>5.2777777777777812E-2</v>
      </c>
      <c r="BC12" s="29">
        <f t="shared" si="0"/>
        <v>0.10138888888888886</v>
      </c>
    </row>
    <row r="13" spans="1:56" ht="24" customHeight="1">
      <c r="A13" s="37" t="s">
        <v>22</v>
      </c>
      <c r="B13" s="65" t="s">
        <v>36</v>
      </c>
      <c r="C13" s="18" t="s">
        <v>36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61">
        <v>62</v>
      </c>
      <c r="J13" s="17">
        <v>10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60</v>
      </c>
      <c r="R13" s="17">
        <v>0</v>
      </c>
      <c r="S13" s="17">
        <v>0</v>
      </c>
      <c r="T13" s="61">
        <v>12</v>
      </c>
      <c r="U13" s="17">
        <v>0</v>
      </c>
      <c r="V13" s="17">
        <v>0</v>
      </c>
      <c r="W13" s="17">
        <v>24</v>
      </c>
      <c r="X13" s="17">
        <v>0</v>
      </c>
      <c r="Y13" s="17">
        <v>100</v>
      </c>
      <c r="Z13" s="17">
        <v>60</v>
      </c>
      <c r="AA13" s="17">
        <v>0</v>
      </c>
      <c r="AB13" s="17">
        <v>0</v>
      </c>
      <c r="AC13" s="17">
        <v>0</v>
      </c>
      <c r="AD13" s="17">
        <v>0</v>
      </c>
      <c r="AE13" s="17">
        <v>60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61">
        <v>8</v>
      </c>
      <c r="AN13" s="17">
        <v>0</v>
      </c>
      <c r="AO13" s="70">
        <f t="shared" si="1"/>
        <v>396</v>
      </c>
      <c r="AP13" s="114">
        <v>95.4</v>
      </c>
      <c r="AQ13" s="88"/>
      <c r="AR13" s="115">
        <v>96.4</v>
      </c>
      <c r="AS13" s="106"/>
      <c r="AT13" s="22">
        <v>0.41319444444444442</v>
      </c>
      <c r="AU13" s="22">
        <v>0.45208333333333334</v>
      </c>
      <c r="AV13" s="22">
        <v>0.45694444444444443</v>
      </c>
      <c r="AW13" s="51">
        <f t="shared" si="2"/>
        <v>3.8888888888888917E-2</v>
      </c>
      <c r="AX13" s="22">
        <v>0.49236111111111108</v>
      </c>
      <c r="AY13" s="22">
        <v>0.49722222222222223</v>
      </c>
      <c r="AZ13" s="29">
        <f t="shared" si="3"/>
        <v>3.5416666666666652E-2</v>
      </c>
      <c r="BA13" s="25">
        <v>0.55555555555555558</v>
      </c>
      <c r="BB13" s="29">
        <f t="shared" si="4"/>
        <v>5.8333333333333348E-2</v>
      </c>
      <c r="BC13" s="29">
        <f t="shared" si="0"/>
        <v>0.13263888888888892</v>
      </c>
    </row>
    <row r="14" spans="1:56" ht="36.75" customHeight="1">
      <c r="A14" s="37" t="s">
        <v>21</v>
      </c>
      <c r="B14" s="65" t="s">
        <v>122</v>
      </c>
      <c r="C14" s="18" t="s">
        <v>123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61">
        <v>32</v>
      </c>
      <c r="J14" s="17">
        <v>10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60</v>
      </c>
      <c r="R14" s="17">
        <v>5</v>
      </c>
      <c r="S14" s="17">
        <v>0</v>
      </c>
      <c r="T14" s="61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60</v>
      </c>
      <c r="AA14" s="17">
        <v>60</v>
      </c>
      <c r="AB14" s="17">
        <v>0</v>
      </c>
      <c r="AC14" s="17">
        <v>60</v>
      </c>
      <c r="AD14" s="17">
        <v>0</v>
      </c>
      <c r="AE14" s="17">
        <v>0</v>
      </c>
      <c r="AF14" s="17">
        <v>0</v>
      </c>
      <c r="AG14" s="17">
        <v>0</v>
      </c>
      <c r="AH14" s="17">
        <v>20</v>
      </c>
      <c r="AI14" s="17">
        <v>0</v>
      </c>
      <c r="AJ14" s="17">
        <v>100</v>
      </c>
      <c r="AK14" s="17">
        <v>0</v>
      </c>
      <c r="AL14" s="17">
        <v>0</v>
      </c>
      <c r="AM14" s="61">
        <v>0</v>
      </c>
      <c r="AN14" s="17">
        <v>0</v>
      </c>
      <c r="AO14" s="70">
        <f t="shared" si="1"/>
        <v>407</v>
      </c>
      <c r="AP14" s="88">
        <v>94.05</v>
      </c>
      <c r="AQ14" s="88"/>
      <c r="AR14" s="87">
        <v>95.05</v>
      </c>
      <c r="AS14" s="106"/>
      <c r="AT14" s="22">
        <v>0.37222222222222223</v>
      </c>
      <c r="AU14" s="22">
        <v>0.40069444444444446</v>
      </c>
      <c r="AV14" s="22">
        <v>0.4069444444444445</v>
      </c>
      <c r="AW14" s="51">
        <f t="shared" si="2"/>
        <v>2.8472222222222232E-2</v>
      </c>
      <c r="AX14" s="22">
        <v>0.4381944444444445</v>
      </c>
      <c r="AY14" s="22">
        <v>0.44097222222222227</v>
      </c>
      <c r="AZ14" s="29">
        <f t="shared" si="3"/>
        <v>3.125E-2</v>
      </c>
      <c r="BA14" s="25">
        <v>0.49652777777777773</v>
      </c>
      <c r="BB14" s="29">
        <f t="shared" si="4"/>
        <v>5.5555555555555469E-2</v>
      </c>
      <c r="BC14" s="29">
        <f t="shared" si="0"/>
        <v>0.1152777777777777</v>
      </c>
    </row>
    <row r="15" spans="1:56" ht="42.75" customHeight="1">
      <c r="A15" s="37" t="s">
        <v>23</v>
      </c>
      <c r="B15" s="65" t="s">
        <v>34</v>
      </c>
      <c r="C15" s="18" t="s">
        <v>118</v>
      </c>
      <c r="D15" s="17">
        <v>0</v>
      </c>
      <c r="E15" s="17">
        <v>60</v>
      </c>
      <c r="F15" s="17">
        <v>0</v>
      </c>
      <c r="G15" s="17">
        <v>0</v>
      </c>
      <c r="H15" s="17">
        <v>0</v>
      </c>
      <c r="I15" s="61">
        <v>10</v>
      </c>
      <c r="J15" s="17">
        <v>0</v>
      </c>
      <c r="K15" s="17">
        <v>0</v>
      </c>
      <c r="L15" s="17">
        <v>0</v>
      </c>
      <c r="M15" s="17">
        <v>60</v>
      </c>
      <c r="N15" s="17">
        <v>0</v>
      </c>
      <c r="O15" s="17">
        <v>0</v>
      </c>
      <c r="P15" s="17">
        <v>0</v>
      </c>
      <c r="Q15" s="17">
        <v>60</v>
      </c>
      <c r="R15" s="17">
        <v>0</v>
      </c>
      <c r="S15" s="17">
        <v>0</v>
      </c>
      <c r="T15" s="61">
        <v>4</v>
      </c>
      <c r="U15" s="17">
        <v>60</v>
      </c>
      <c r="V15" s="17">
        <v>0</v>
      </c>
      <c r="W15" s="17">
        <v>34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60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60</v>
      </c>
      <c r="AJ15" s="17">
        <v>0</v>
      </c>
      <c r="AK15" s="17">
        <v>0</v>
      </c>
      <c r="AL15" s="17">
        <v>0</v>
      </c>
      <c r="AM15" s="61">
        <v>6</v>
      </c>
      <c r="AN15" s="17">
        <v>0</v>
      </c>
      <c r="AO15" s="70">
        <f t="shared" si="1"/>
        <v>414</v>
      </c>
      <c r="AP15" s="88"/>
      <c r="AQ15" s="114">
        <v>97</v>
      </c>
      <c r="AR15" s="87"/>
      <c r="AS15" s="113">
        <v>96</v>
      </c>
      <c r="AT15" s="24">
        <v>0.36805555555555558</v>
      </c>
      <c r="AU15" s="25">
        <v>0.3888888888888889</v>
      </c>
      <c r="AV15" s="25">
        <v>0.3888888888888889</v>
      </c>
      <c r="AW15" s="51">
        <f t="shared" si="2"/>
        <v>2.0833333333333315E-2</v>
      </c>
      <c r="AX15" s="25">
        <v>0.42152777777777778</v>
      </c>
      <c r="AY15" s="25">
        <v>0.4236111111111111</v>
      </c>
      <c r="AZ15" s="29">
        <f t="shared" si="3"/>
        <v>3.2638888888888884E-2</v>
      </c>
      <c r="BA15" s="25">
        <v>0.48125000000000001</v>
      </c>
      <c r="BB15" s="29">
        <f t="shared" si="4"/>
        <v>5.7638888888888906E-2</v>
      </c>
      <c r="BC15" s="29">
        <f t="shared" si="0"/>
        <v>0.1111111111111111</v>
      </c>
      <c r="BD15" s="5"/>
    </row>
    <row r="16" spans="1:56" ht="31.5">
      <c r="A16" s="37" t="s">
        <v>24</v>
      </c>
      <c r="B16" s="65" t="s">
        <v>127</v>
      </c>
      <c r="C16" s="18" t="s">
        <v>128</v>
      </c>
      <c r="D16" s="17">
        <v>0</v>
      </c>
      <c r="E16" s="17">
        <v>0</v>
      </c>
      <c r="F16" s="17">
        <v>0</v>
      </c>
      <c r="G16" s="17">
        <v>0</v>
      </c>
      <c r="H16" s="17">
        <v>60</v>
      </c>
      <c r="I16" s="61">
        <v>30</v>
      </c>
      <c r="J16" s="17">
        <v>10</v>
      </c>
      <c r="K16" s="17">
        <v>0</v>
      </c>
      <c r="L16" s="17">
        <v>0</v>
      </c>
      <c r="M16" s="17">
        <v>60</v>
      </c>
      <c r="N16" s="17">
        <v>0</v>
      </c>
      <c r="O16" s="17">
        <v>0</v>
      </c>
      <c r="P16" s="17">
        <v>0</v>
      </c>
      <c r="Q16" s="17">
        <v>60</v>
      </c>
      <c r="R16" s="17">
        <v>15</v>
      </c>
      <c r="S16" s="17">
        <v>0</v>
      </c>
      <c r="T16" s="61">
        <v>10</v>
      </c>
      <c r="U16" s="17">
        <v>60</v>
      </c>
      <c r="V16" s="17">
        <v>5</v>
      </c>
      <c r="W16" s="17">
        <v>26</v>
      </c>
      <c r="X16" s="17">
        <v>0</v>
      </c>
      <c r="Y16" s="17">
        <v>0</v>
      </c>
      <c r="Z16" s="17">
        <v>0</v>
      </c>
      <c r="AA16" s="17">
        <v>60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15</v>
      </c>
      <c r="AI16" s="17">
        <v>0</v>
      </c>
      <c r="AJ16" s="17">
        <v>100</v>
      </c>
      <c r="AK16" s="17">
        <v>0</v>
      </c>
      <c r="AL16" s="17">
        <v>0</v>
      </c>
      <c r="AM16" s="61">
        <v>8</v>
      </c>
      <c r="AN16" s="17">
        <v>0</v>
      </c>
      <c r="AO16" s="70">
        <f t="shared" si="1"/>
        <v>519</v>
      </c>
      <c r="AP16" s="88"/>
      <c r="AQ16" s="88"/>
      <c r="AR16" s="87"/>
      <c r="AS16" s="106"/>
      <c r="AT16" s="22">
        <v>0.375</v>
      </c>
      <c r="AU16" s="22">
        <v>0.40277777777777773</v>
      </c>
      <c r="AV16" s="22">
        <v>0.40972222222222227</v>
      </c>
      <c r="AW16" s="51">
        <f t="shared" si="2"/>
        <v>2.7777777777777735E-2</v>
      </c>
      <c r="AX16" s="22">
        <v>0.4375</v>
      </c>
      <c r="AY16" s="22">
        <v>0.44236111111111115</v>
      </c>
      <c r="AZ16" s="29">
        <f t="shared" si="3"/>
        <v>2.7777777777777735E-2</v>
      </c>
      <c r="BA16" s="25">
        <v>0.49513888888888885</v>
      </c>
      <c r="BB16" s="29">
        <f t="shared" si="4"/>
        <v>5.2777777777777701E-2</v>
      </c>
      <c r="BC16" s="29">
        <f t="shared" si="0"/>
        <v>0.10833333333333317</v>
      </c>
      <c r="BD16" s="5"/>
    </row>
    <row r="17" spans="1:56" ht="24" customHeight="1">
      <c r="A17" s="37" t="s">
        <v>26</v>
      </c>
      <c r="B17" s="65" t="s">
        <v>120</v>
      </c>
      <c r="C17" s="18" t="s">
        <v>121</v>
      </c>
      <c r="D17" s="17">
        <v>0</v>
      </c>
      <c r="E17" s="17">
        <v>60</v>
      </c>
      <c r="F17" s="17">
        <v>0</v>
      </c>
      <c r="G17" s="17">
        <v>0</v>
      </c>
      <c r="H17" s="17">
        <v>60</v>
      </c>
      <c r="I17" s="61">
        <v>20</v>
      </c>
      <c r="J17" s="17">
        <v>60</v>
      </c>
      <c r="K17" s="17">
        <v>0</v>
      </c>
      <c r="L17" s="17">
        <v>0</v>
      </c>
      <c r="M17" s="17">
        <v>60</v>
      </c>
      <c r="N17" s="17">
        <v>0</v>
      </c>
      <c r="O17" s="17">
        <v>0</v>
      </c>
      <c r="P17" s="17">
        <v>60</v>
      </c>
      <c r="Q17" s="17">
        <v>0</v>
      </c>
      <c r="R17" s="17">
        <v>60</v>
      </c>
      <c r="S17" s="17">
        <v>0</v>
      </c>
      <c r="T17" s="61">
        <v>20</v>
      </c>
      <c r="U17" s="17">
        <v>0</v>
      </c>
      <c r="V17" s="17">
        <v>0</v>
      </c>
      <c r="W17" s="17">
        <v>14</v>
      </c>
      <c r="X17" s="17">
        <v>0</v>
      </c>
      <c r="Y17" s="17">
        <v>0</v>
      </c>
      <c r="Z17" s="17">
        <v>60</v>
      </c>
      <c r="AA17" s="17">
        <v>0</v>
      </c>
      <c r="AB17" s="17">
        <v>0</v>
      </c>
      <c r="AC17" s="17">
        <v>0</v>
      </c>
      <c r="AD17" s="17">
        <v>60</v>
      </c>
      <c r="AE17" s="17">
        <v>0</v>
      </c>
      <c r="AF17" s="17">
        <v>0</v>
      </c>
      <c r="AG17" s="17">
        <v>0</v>
      </c>
      <c r="AH17" s="17">
        <v>60</v>
      </c>
      <c r="AI17" s="17">
        <v>0</v>
      </c>
      <c r="AJ17" s="17">
        <v>0</v>
      </c>
      <c r="AK17" s="17">
        <v>0</v>
      </c>
      <c r="AL17" s="17">
        <v>0</v>
      </c>
      <c r="AM17" s="61">
        <v>14</v>
      </c>
      <c r="AN17" s="17">
        <v>0</v>
      </c>
      <c r="AO17" s="70">
        <f t="shared" si="1"/>
        <v>608</v>
      </c>
      <c r="AP17" s="114">
        <v>92.7</v>
      </c>
      <c r="AQ17" s="88"/>
      <c r="AR17" s="115">
        <v>93.7</v>
      </c>
      <c r="AS17" s="108"/>
      <c r="AT17" s="24">
        <v>0.37847222222222227</v>
      </c>
      <c r="AU17" s="25">
        <v>0.40277777777777773</v>
      </c>
      <c r="AV17" s="25">
        <v>0.40833333333333338</v>
      </c>
      <c r="AW17" s="51">
        <f t="shared" si="2"/>
        <v>2.4305555555555469E-2</v>
      </c>
      <c r="AX17" s="25">
        <v>0.43263888888888885</v>
      </c>
      <c r="AY17" s="25">
        <v>0.43402777777777773</v>
      </c>
      <c r="AZ17" s="29">
        <f t="shared" si="3"/>
        <v>2.4305555555555469E-2</v>
      </c>
      <c r="BA17" s="25">
        <v>0.48472222222222222</v>
      </c>
      <c r="BB17" s="29">
        <f t="shared" si="4"/>
        <v>5.0694444444444486E-2</v>
      </c>
      <c r="BC17" s="29">
        <f t="shared" si="0"/>
        <v>9.9305555555555425E-2</v>
      </c>
      <c r="BD17" s="5"/>
    </row>
    <row r="18" spans="1:56" ht="32.25" thickBot="1">
      <c r="A18" s="39" t="s">
        <v>37</v>
      </c>
      <c r="B18" s="67" t="s">
        <v>143</v>
      </c>
      <c r="C18" s="53" t="s">
        <v>144</v>
      </c>
      <c r="D18" s="40">
        <v>0</v>
      </c>
      <c r="E18" s="40">
        <v>60</v>
      </c>
      <c r="F18" s="40">
        <v>0</v>
      </c>
      <c r="G18" s="40">
        <v>0</v>
      </c>
      <c r="H18" s="40">
        <v>0</v>
      </c>
      <c r="I18" s="62">
        <v>26</v>
      </c>
      <c r="J18" s="40">
        <v>60</v>
      </c>
      <c r="K18" s="40">
        <v>0</v>
      </c>
      <c r="L18" s="40">
        <v>0</v>
      </c>
      <c r="M18" s="40">
        <v>60</v>
      </c>
      <c r="N18" s="40">
        <v>0</v>
      </c>
      <c r="O18" s="40">
        <v>0</v>
      </c>
      <c r="P18" s="40">
        <v>60</v>
      </c>
      <c r="Q18" s="40">
        <v>0</v>
      </c>
      <c r="R18" s="40">
        <v>50</v>
      </c>
      <c r="S18" s="40">
        <v>0</v>
      </c>
      <c r="T18" s="62">
        <v>24</v>
      </c>
      <c r="U18" s="40">
        <v>0</v>
      </c>
      <c r="V18" s="40">
        <v>0</v>
      </c>
      <c r="W18" s="40">
        <v>0</v>
      </c>
      <c r="X18" s="40">
        <v>0</v>
      </c>
      <c r="Y18" s="40">
        <v>100</v>
      </c>
      <c r="Z18" s="40">
        <v>0</v>
      </c>
      <c r="AA18" s="40">
        <v>0</v>
      </c>
      <c r="AB18" s="40">
        <v>0</v>
      </c>
      <c r="AC18" s="40">
        <v>100</v>
      </c>
      <c r="AD18" s="40">
        <v>100</v>
      </c>
      <c r="AE18" s="40">
        <v>60</v>
      </c>
      <c r="AF18" s="40">
        <v>0</v>
      </c>
      <c r="AG18" s="40">
        <v>0</v>
      </c>
      <c r="AH18" s="40">
        <v>60</v>
      </c>
      <c r="AI18" s="40">
        <v>0</v>
      </c>
      <c r="AJ18" s="40">
        <v>100</v>
      </c>
      <c r="AK18" s="40">
        <v>0</v>
      </c>
      <c r="AL18" s="40">
        <v>0</v>
      </c>
      <c r="AM18" s="62">
        <v>6</v>
      </c>
      <c r="AN18" s="40">
        <v>0</v>
      </c>
      <c r="AO18" s="71">
        <f t="shared" si="1"/>
        <v>866</v>
      </c>
      <c r="AP18" s="103">
        <v>91.35</v>
      </c>
      <c r="AQ18" s="103"/>
      <c r="AR18" s="109">
        <v>92.35</v>
      </c>
      <c r="AS18" s="110"/>
      <c r="AT18" s="22">
        <v>0.4201388888888889</v>
      </c>
      <c r="AU18" s="22">
        <v>0.4465277777777778</v>
      </c>
      <c r="AV18" s="22">
        <v>0.45277777777777778</v>
      </c>
      <c r="AW18" s="51">
        <f t="shared" si="2"/>
        <v>2.6388888888888906E-2</v>
      </c>
      <c r="AX18" s="22">
        <v>0.49236111111111108</v>
      </c>
      <c r="AY18" s="22">
        <v>0.49791666666666662</v>
      </c>
      <c r="AZ18" s="29">
        <f t="shared" si="3"/>
        <v>3.9583333333333304E-2</v>
      </c>
      <c r="BA18" s="25">
        <v>0.55138888888888882</v>
      </c>
      <c r="BB18" s="29">
        <f t="shared" si="4"/>
        <v>5.3472222222222199E-2</v>
      </c>
      <c r="BC18" s="29">
        <f t="shared" si="0"/>
        <v>0.11944444444444441</v>
      </c>
    </row>
    <row r="19" spans="1:56" ht="32.25" thickTop="1">
      <c r="A19" s="41" t="s">
        <v>38</v>
      </c>
      <c r="B19" s="68" t="s">
        <v>32</v>
      </c>
      <c r="C19" s="54" t="s">
        <v>114</v>
      </c>
      <c r="D19" s="42">
        <v>0</v>
      </c>
      <c r="E19" s="42">
        <v>60</v>
      </c>
      <c r="F19" s="42">
        <v>0</v>
      </c>
      <c r="G19" s="42">
        <v>0</v>
      </c>
      <c r="H19" s="42">
        <v>0</v>
      </c>
      <c r="I19" s="63">
        <v>92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63">
        <v>20</v>
      </c>
      <c r="U19" s="42">
        <v>60</v>
      </c>
      <c r="V19" s="42">
        <v>0</v>
      </c>
      <c r="W19" s="42">
        <v>6</v>
      </c>
      <c r="X19" s="42">
        <v>0</v>
      </c>
      <c r="Y19" s="42">
        <v>0</v>
      </c>
      <c r="Z19" s="42">
        <v>0</v>
      </c>
      <c r="AA19" s="42">
        <v>0</v>
      </c>
      <c r="AB19" s="42">
        <v>60</v>
      </c>
      <c r="AC19" s="42">
        <v>60</v>
      </c>
      <c r="AD19" s="42">
        <v>0</v>
      </c>
      <c r="AE19" s="42">
        <v>0</v>
      </c>
      <c r="AF19" s="42">
        <v>0</v>
      </c>
      <c r="AG19" s="42">
        <v>0</v>
      </c>
      <c r="AH19" s="42">
        <v>25</v>
      </c>
      <c r="AI19" s="42">
        <v>60</v>
      </c>
      <c r="AJ19" s="42">
        <v>0</v>
      </c>
      <c r="AK19" s="42">
        <v>0</v>
      </c>
      <c r="AL19" s="42">
        <v>0</v>
      </c>
      <c r="AM19" s="63">
        <v>86</v>
      </c>
      <c r="AN19" s="42">
        <v>0</v>
      </c>
      <c r="AO19" s="72">
        <f t="shared" si="1"/>
        <v>529</v>
      </c>
      <c r="AP19" s="117">
        <v>90</v>
      </c>
      <c r="AQ19" s="104"/>
      <c r="AR19" s="116">
        <v>91</v>
      </c>
      <c r="AS19" s="111"/>
      <c r="AT19" s="22">
        <v>0.35000000000000003</v>
      </c>
      <c r="AU19" s="22">
        <v>0.39930555555555558</v>
      </c>
      <c r="AV19" s="22">
        <v>0.40625</v>
      </c>
      <c r="AW19" s="51">
        <f t="shared" si="2"/>
        <v>4.9305555555555547E-2</v>
      </c>
      <c r="AX19" s="22">
        <v>0.44444444444444442</v>
      </c>
      <c r="AY19" s="22">
        <v>0.4548611111111111</v>
      </c>
      <c r="AZ19" s="29">
        <f t="shared" si="3"/>
        <v>3.819444444444442E-2</v>
      </c>
      <c r="BA19" s="25">
        <v>0.54027777777777775</v>
      </c>
      <c r="BB19" s="29">
        <f t="shared" si="4"/>
        <v>8.5416666666666641E-2</v>
      </c>
      <c r="BC19" s="29">
        <f t="shared" si="0"/>
        <v>0.17291666666666661</v>
      </c>
      <c r="BD19" s="55">
        <v>2.7083333333333334E-2</v>
      </c>
    </row>
    <row r="20" spans="1:56">
      <c r="A20" s="11"/>
      <c r="B20" s="8"/>
      <c r="C20" s="8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4"/>
      <c r="AP20" s="14"/>
      <c r="AQ20" s="14"/>
      <c r="AR20" s="14"/>
    </row>
    <row r="21" spans="1:56">
      <c r="A21" s="11"/>
      <c r="B21" s="8"/>
      <c r="C21" s="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4"/>
      <c r="AP21" s="14"/>
      <c r="AQ21" s="14"/>
      <c r="AR21" s="14"/>
    </row>
    <row r="22" spans="1:56">
      <c r="A22" s="11"/>
      <c r="B22" s="8"/>
      <c r="C22" s="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4"/>
      <c r="AP22" s="14"/>
      <c r="AQ22" s="14"/>
      <c r="AR22" s="14"/>
    </row>
    <row r="23" spans="1:56">
      <c r="A23" s="11"/>
      <c r="B23" s="8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4"/>
      <c r="AP23" s="14"/>
      <c r="AQ23" s="14"/>
      <c r="AR23" s="14"/>
    </row>
    <row r="24" spans="1:56">
      <c r="A24" s="11"/>
      <c r="B24" s="33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4"/>
      <c r="AP24" s="14"/>
      <c r="AQ24" s="14"/>
      <c r="AR24" s="14"/>
    </row>
    <row r="25" spans="1:56">
      <c r="A25" s="11"/>
      <c r="B25" s="8"/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4"/>
      <c r="AP25" s="14"/>
      <c r="AQ25" s="14"/>
      <c r="AR25" s="14"/>
    </row>
    <row r="26" spans="1:56">
      <c r="A26" s="11"/>
      <c r="B26" s="8"/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"/>
      <c r="AP26" s="1"/>
      <c r="AQ26" s="1"/>
      <c r="AR26" s="1"/>
    </row>
    <row r="27" spans="1:56">
      <c r="A27" s="11"/>
      <c r="B27" s="8"/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"/>
      <c r="AP27" s="1"/>
      <c r="AQ27" s="1"/>
      <c r="AR27" s="1"/>
    </row>
    <row r="28" spans="1:56">
      <c r="A28" s="11"/>
      <c r="B28" s="15"/>
      <c r="C28" s="1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"/>
      <c r="AP28" s="1"/>
      <c r="AQ28" s="1"/>
      <c r="AR28" s="1"/>
    </row>
    <row r="29" spans="1:56">
      <c r="A29" s="11"/>
      <c r="B29" s="8"/>
      <c r="C29" s="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"/>
      <c r="AP29" s="1"/>
      <c r="AQ29" s="1"/>
      <c r="AR29" s="1"/>
    </row>
    <row r="30" spans="1:56">
      <c r="A30" s="11"/>
      <c r="B30" s="8"/>
      <c r="C30" s="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"/>
      <c r="AP30" s="1"/>
      <c r="AQ30" s="1"/>
      <c r="AR30" s="1"/>
    </row>
    <row r="31" spans="1:56">
      <c r="A31" s="12"/>
      <c r="B31" s="8"/>
      <c r="C31" s="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56">
      <c r="A32" s="12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>
      <c r="A33" s="12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>
      <c r="A34" s="12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>
      <c r="A35" s="12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>
      <c r="A36" s="12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>
      <c r="A37" s="12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>
      <c r="A38" s="12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>
      <c r="A39" s="12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>
      <c r="A40" s="12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>
      <c r="A41" s="12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>
      <c r="A42" s="12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>
      <c r="A43" s="12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>
      <c r="A44" s="12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>
      <c r="A45" s="12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>
      <c r="A46" s="12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>
      <c r="A47" s="12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>
      <c r="A48" s="12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>
      <c r="A49" s="12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>
      <c r="A50" s="12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>
      <c r="A51" s="12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>
      <c r="A52" s="12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>
      <c r="A53" s="12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>
      <c r="A54" s="12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>
      <c r="A55" s="12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>
      <c r="A56" s="12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>
      <c r="A57" s="12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>
      <c r="A58" s="12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>
      <c r="A59" s="12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>
      <c r="A60" s="12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>
      <c r="A61" s="12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>
      <c r="A62" s="12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>
      <c r="A63" s="12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>
      <c r="A64" s="12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>
      <c r="A65" s="12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>
      <c r="A66" s="12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>
      <c r="A67" s="12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>
      <c r="A68" s="12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>
      <c r="A69" s="12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>
      <c r="A70" s="12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>
      <c r="A71" s="12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>
      <c r="A72" s="12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>
      <c r="A73" s="12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>
      <c r="A74" s="12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>
      <c r="A75" s="12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>
      <c r="A76" s="12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>
      <c r="A77" s="12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>
      <c r="A78" s="12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>
      <c r="A79" s="12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>
      <c r="A80" s="12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>
      <c r="A81" s="12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>
      <c r="A82" s="12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>
      <c r="A83" s="12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>
      <c r="A84" s="12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>
      <c r="A85" s="12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>
      <c r="A86" s="12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>
      <c r="A87" s="12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>
      <c r="A88" s="12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>
      <c r="A89" s="12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>
      <c r="A90" s="12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>
      <c r="A91" s="12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>
      <c r="A92" s="12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>
      <c r="A93" s="12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>
      <c r="A94" s="12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>
      <c r="A95" s="12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>
      <c r="A96" s="12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>
      <c r="A97" s="12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>
      <c r="A98" s="12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>
      <c r="A99" s="12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>
      <c r="A100" s="12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>
      <c r="A101" s="12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>
      <c r="A102" s="12"/>
      <c r="B102" s="15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0">
      <c r="A103" s="12"/>
      <c r="B103" s="15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0">
      <c r="A104" s="12"/>
      <c r="B104" s="15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0">
      <c r="A105" s="12"/>
      <c r="B105" s="1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</row>
    <row r="106" spans="1:40">
      <c r="A106" s="12"/>
      <c r="B106" s="15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</row>
    <row r="107" spans="1:40">
      <c r="A107" s="12"/>
      <c r="B107" s="15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0">
      <c r="A108" s="12"/>
      <c r="B108" s="15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0">
      <c r="A109" s="12"/>
      <c r="B109" s="15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0">
      <c r="A110" s="12"/>
      <c r="B110" s="1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</row>
    <row r="111" spans="1:40">
      <c r="A111" s="12"/>
      <c r="B111" s="15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</row>
    <row r="112" spans="1:40">
      <c r="A112" s="12"/>
      <c r="B112" s="15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0">
      <c r="A113" s="12"/>
      <c r="B113" s="15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0">
      <c r="A114" s="12"/>
      <c r="B114" s="15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0">
      <c r="A115" s="12"/>
      <c r="B115" s="15"/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</row>
    <row r="116" spans="1:40">
      <c r="A116" s="12"/>
      <c r="B116" s="15"/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0">
      <c r="A117" s="12"/>
      <c r="B117" s="15"/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0">
      <c r="A118" s="12"/>
      <c r="B118" s="15"/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</row>
    <row r="119" spans="1:40">
      <c r="A119" s="12"/>
      <c r="B119" s="15"/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0">
      <c r="A120" s="12"/>
      <c r="B120" s="15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0">
      <c r="A121" s="12"/>
      <c r="B121" s="15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0">
      <c r="A122" s="12"/>
      <c r="B122" s="15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0">
      <c r="A123" s="12"/>
      <c r="B123" s="15"/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</row>
    <row r="124" spans="1:40">
      <c r="A124" s="12"/>
      <c r="B124" s="15"/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>
      <c r="A125" s="12"/>
      <c r="B125" s="15"/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0">
      <c r="A126" s="12"/>
      <c r="B126" s="15"/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0">
      <c r="A127" s="12"/>
      <c r="B127" s="15"/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0">
      <c r="A128" s="12"/>
      <c r="B128" s="15"/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0">
      <c r="A129" s="12"/>
      <c r="B129" s="15"/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0">
      <c r="A130" s="12"/>
      <c r="B130" s="15"/>
      <c r="C130" s="1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0">
      <c r="A131" s="12"/>
      <c r="B131" s="15"/>
      <c r="C131" s="15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0">
      <c r="A132" s="12"/>
      <c r="B132" s="15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0">
      <c r="A133" s="12"/>
      <c r="B133" s="15"/>
      <c r="C133" s="15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0">
      <c r="A134" s="12"/>
      <c r="B134" s="15"/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0">
      <c r="A135" s="12"/>
      <c r="B135" s="15"/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0">
      <c r="A136" s="12"/>
      <c r="B136" s="15"/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0">
      <c r="A137" s="12"/>
      <c r="B137" s="15"/>
      <c r="C137" s="15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>
      <c r="A138" s="12"/>
      <c r="B138" s="15"/>
      <c r="C138" s="15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>
      <c r="A139" s="12"/>
      <c r="B139" s="15"/>
      <c r="C139" s="15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>
      <c r="A140" s="12"/>
      <c r="B140" s="15"/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>
      <c r="A141" s="12"/>
      <c r="B141" s="15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>
      <c r="A142" s="12"/>
      <c r="B142" s="15"/>
      <c r="C142" s="15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>
      <c r="A143" s="12"/>
      <c r="B143" s="15"/>
      <c r="C143" s="1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>
      <c r="A144" s="12"/>
      <c r="B144" s="15"/>
      <c r="C144" s="15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>
      <c r="A145" s="12"/>
      <c r="B145" s="15"/>
      <c r="C145" s="15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>
      <c r="A146" s="12"/>
      <c r="B146" s="15"/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alapfokú</vt:lpstr>
      <vt:lpstr>középfok A csoport</vt:lpstr>
      <vt:lpstr>középfok B + családi</vt:lpstr>
      <vt:lpstr>alapfokú!Nyomtatási_terület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2013-09-14T13:29:38Z</cp:lastPrinted>
  <dcterms:created xsi:type="dcterms:W3CDTF">2001-03-10T07:36:05Z</dcterms:created>
  <dcterms:modified xsi:type="dcterms:W3CDTF">2016-09-14T20:58:36Z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1259603961</vt:i4>
  </property>
  <property fmtid="{D5CDD505-2E9C-101B-9397-08002B2CF9AE}" pid="3" name="_AuthorEmail">
    <vt:lpwstr>BorsosG@bkv.hu</vt:lpwstr>
  </property>
  <property fmtid="{D5CDD505-2E9C-101B-9397-08002B2CF9AE}" pid="4" name="_AuthorEmailDisplayName">
    <vt:lpwstr>Borsos Gábor</vt:lpwstr>
  </property>
  <property fmtid="{D5CDD505-2E9C-101B-9397-08002B2CF9AE}" pid="5" name="_EmailSubject">
    <vt:lpwstr>Köztársaság Kupa eredménye</vt:lpwstr>
  </property>
  <property fmtid="{D5CDD505-2E9C-101B-9397-08002B2CF9AE}" pid="6" name="_PreviousAdHocReviewCycleID">
    <vt:i4>2060150310</vt:i4>
  </property>
  <property fmtid="{D5CDD505-2E9C-101B-9397-08002B2CF9AE}" pid="7" name="_ReviewingToolsShownOnce">
    <vt:lpwstr/>
  </property>
</Properties>
</file>