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15" windowHeight="4170" activeTab="0"/>
  </bookViews>
  <sheets>
    <sheet name="B-katekória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<sst xmlns="http://schemas.openxmlformats.org/spreadsheetml/2006/main" count="56" uniqueCount="56">
  <si>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1.ell. pont</t>
  </si>
  <si>
    <t>17.ell.pont</t>
  </si>
  <si>
    <t>Összes időhiba</t>
  </si>
  <si>
    <t>Feladat hiba</t>
  </si>
  <si>
    <t>Össz. pontszám</t>
  </si>
  <si>
    <t>Név</t>
  </si>
  <si>
    <t>3.ell. pont</t>
  </si>
  <si>
    <t>5.ell. pont</t>
  </si>
  <si>
    <t>B KATEGÓRIA</t>
  </si>
  <si>
    <t>14.ell.pont</t>
  </si>
  <si>
    <t>Cél idő</t>
  </si>
  <si>
    <t>11.ell. pont</t>
  </si>
  <si>
    <t>Szentes Olivér</t>
  </si>
  <si>
    <t>2.ell. pont</t>
  </si>
  <si>
    <t>15.ell.pont</t>
  </si>
  <si>
    <t>Szögbelövők</t>
  </si>
  <si>
    <t>Gazdag család</t>
  </si>
  <si>
    <t>18.ell.pont</t>
  </si>
  <si>
    <t>VVV Turbócsigák</t>
  </si>
  <si>
    <t>Simon's cats</t>
  </si>
  <si>
    <t>41. MÁTRA KUPA     2016.10.16.</t>
  </si>
  <si>
    <t>4.ell. pont</t>
  </si>
  <si>
    <t>7.ell. pont</t>
  </si>
  <si>
    <t>8.ell. pont</t>
  </si>
  <si>
    <t>9.ell. pont</t>
  </si>
  <si>
    <t>10. időmérő pont</t>
  </si>
  <si>
    <t>13.ell. pont</t>
  </si>
  <si>
    <t>16.ell. pont</t>
  </si>
  <si>
    <t>19.ell.pont</t>
  </si>
  <si>
    <t>12. Távolságmérés</t>
  </si>
  <si>
    <t>20. időmérő pont</t>
  </si>
  <si>
    <t>22.ell.pont</t>
  </si>
  <si>
    <t>23.ell.pont</t>
  </si>
  <si>
    <t>24.ell.pont</t>
  </si>
  <si>
    <t>26.ell.pont</t>
  </si>
  <si>
    <t>27.ell.pont</t>
  </si>
  <si>
    <t>21. Távolságfésű</t>
  </si>
  <si>
    <t>6. Iránymérés</t>
  </si>
  <si>
    <t>25.ell.pont</t>
  </si>
  <si>
    <t>Kőbonzo</t>
  </si>
  <si>
    <t>Totoya</t>
  </si>
  <si>
    <t>Ötösfogat</t>
  </si>
  <si>
    <t>Pókember</t>
  </si>
  <si>
    <t>Pásztor Ágnes</t>
  </si>
  <si>
    <t>Barát László</t>
  </si>
  <si>
    <t>A Ravasz és az Agy</t>
  </si>
  <si>
    <t>Kinizsi TE</t>
  </si>
  <si>
    <t>Ceglédi Előre</t>
  </si>
  <si>
    <t>Szaszo</t>
  </si>
  <si>
    <t>Arisanyi</t>
  </si>
  <si>
    <t>Apa - Lánya</t>
  </si>
  <si>
    <t>Tóth Zénó</t>
  </si>
  <si>
    <t>MVM5</t>
  </si>
  <si>
    <t>Országos Középfokú Bajnokság
 A csoport</t>
  </si>
  <si>
    <t>Országos Középfokú Bajnokság
 B csoport</t>
  </si>
  <si>
    <t>Országos Középfokú Bajnokság
családi kategória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</si>
</sst>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</numFmts>
  <fonts count="4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33" borderId="0" xfId="0" applyFont="1" applyFill="1" applyAlignment="1">
      <alignment wrapText="1"/>
    </xf>
    <xf numFmtId="0" fontId="7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90" wrapText="1"/>
    </xf>
    <xf numFmtId="1" fontId="8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textRotation="90"/>
    </xf>
    <xf numFmtId="0" fontId="6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textRotation="90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7" fillId="34" borderId="33" xfId="0" applyFont="1" applyFill="1" applyBorder="1" applyAlignment="1">
      <alignment vertical="center"/>
    </xf>
    <xf numFmtId="0" fontId="8" fillId="34" borderId="34" xfId="0" applyFont="1" applyFill="1" applyBorder="1" applyAlignment="1">
      <alignment horizontal="left" vertical="center" wrapText="1"/>
    </xf>
    <xf numFmtId="1" fontId="8" fillId="34" borderId="34" xfId="0" applyNumberFormat="1" applyFont="1" applyFill="1" applyBorder="1" applyAlignment="1">
      <alignment horizontal="center" vertical="center" wrapText="1"/>
    </xf>
    <xf numFmtId="1" fontId="8" fillId="34" borderId="35" xfId="0" applyNumberFormat="1" applyFont="1" applyFill="1" applyBorder="1" applyAlignment="1">
      <alignment horizontal="center" vertical="center" wrapText="1"/>
    </xf>
    <xf numFmtId="1" fontId="8" fillId="34" borderId="36" xfId="0" applyNumberFormat="1" applyFont="1" applyFill="1" applyBorder="1" applyAlignment="1">
      <alignment horizontal="center" vertical="center" wrapText="1"/>
    </xf>
    <xf numFmtId="1" fontId="8" fillId="34" borderId="37" xfId="0" applyNumberFormat="1" applyFont="1" applyFill="1" applyBorder="1" applyAlignment="1">
      <alignment horizontal="center" vertical="center" wrapText="1"/>
    </xf>
    <xf numFmtId="1" fontId="0" fillId="34" borderId="36" xfId="0" applyNumberFormat="1" applyFont="1" applyFill="1" applyBorder="1" applyAlignment="1">
      <alignment horizontal="center" vertical="center"/>
    </xf>
    <xf numFmtId="1" fontId="0" fillId="34" borderId="35" xfId="0" applyNumberFormat="1" applyFont="1" applyFill="1" applyBorder="1" applyAlignment="1">
      <alignment horizontal="center" vertical="center"/>
    </xf>
    <xf numFmtId="1" fontId="9" fillId="34" borderId="37" xfId="0" applyNumberFormat="1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vertical="center"/>
    </xf>
    <xf numFmtId="0" fontId="8" fillId="34" borderId="11" xfId="0" applyFont="1" applyFill="1" applyBorder="1" applyAlignment="1">
      <alignment horizontal="left" vertical="center" wrapText="1"/>
    </xf>
    <xf numFmtId="1" fontId="8" fillId="34" borderId="11" xfId="0" applyNumberFormat="1" applyFont="1" applyFill="1" applyBorder="1" applyAlignment="1">
      <alignment horizontal="center" vertical="center" wrapText="1"/>
    </xf>
    <xf numFmtId="1" fontId="8" fillId="34" borderId="12" xfId="0" applyNumberFormat="1" applyFont="1" applyFill="1" applyBorder="1" applyAlignment="1">
      <alignment horizontal="center" vertical="center" wrapText="1"/>
    </xf>
    <xf numFmtId="1" fontId="8" fillId="34" borderId="14" xfId="0" applyNumberFormat="1" applyFont="1" applyFill="1" applyBorder="1" applyAlignment="1">
      <alignment horizontal="center" vertical="center" wrapText="1"/>
    </xf>
    <xf numFmtId="1" fontId="8" fillId="34" borderId="13" xfId="0" applyNumberFormat="1" applyFont="1" applyFill="1" applyBorder="1" applyAlignment="1">
      <alignment horizontal="center" vertical="center" wrapText="1"/>
    </xf>
    <xf numFmtId="1" fontId="0" fillId="34" borderId="14" xfId="0" applyNumberFormat="1" applyFont="1" applyFill="1" applyBorder="1" applyAlignment="1">
      <alignment horizontal="center" vertical="center"/>
    </xf>
    <xf numFmtId="1" fontId="0" fillId="34" borderId="12" xfId="0" applyNumberFormat="1" applyFont="1" applyFill="1" applyBorder="1" applyAlignment="1">
      <alignment horizontal="center" vertical="center"/>
    </xf>
    <xf numFmtId="1" fontId="9" fillId="34" borderId="13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vertical="center"/>
    </xf>
    <xf numFmtId="0" fontId="8" fillId="35" borderId="11" xfId="0" applyFont="1" applyFill="1" applyBorder="1" applyAlignment="1">
      <alignment horizontal="left" vertical="center" wrapText="1"/>
    </xf>
    <xf numFmtId="1" fontId="8" fillId="35" borderId="11" xfId="0" applyNumberFormat="1" applyFont="1" applyFill="1" applyBorder="1" applyAlignment="1">
      <alignment horizontal="center" vertical="center" wrapText="1"/>
    </xf>
    <xf numFmtId="1" fontId="8" fillId="35" borderId="12" xfId="0" applyNumberFormat="1" applyFont="1" applyFill="1" applyBorder="1" applyAlignment="1">
      <alignment horizontal="center" vertical="center" wrapText="1"/>
    </xf>
    <xf numFmtId="1" fontId="8" fillId="35" borderId="14" xfId="0" applyNumberFormat="1" applyFont="1" applyFill="1" applyBorder="1" applyAlignment="1">
      <alignment horizontal="center" vertical="center" wrapText="1"/>
    </xf>
    <xf numFmtId="1" fontId="8" fillId="35" borderId="13" xfId="0" applyNumberFormat="1" applyFont="1" applyFill="1" applyBorder="1" applyAlignment="1">
      <alignment horizontal="center" vertical="center" wrapText="1"/>
    </xf>
    <xf numFmtId="1" fontId="0" fillId="35" borderId="14" xfId="0" applyNumberFormat="1" applyFont="1" applyFill="1" applyBorder="1" applyAlignment="1">
      <alignment horizontal="center" vertical="center"/>
    </xf>
    <xf numFmtId="1" fontId="0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vertical="center"/>
    </xf>
    <xf numFmtId="0" fontId="8" fillId="36" borderId="11" xfId="0" applyFont="1" applyFill="1" applyBorder="1" applyAlignment="1">
      <alignment horizontal="left" vertical="center" wrapText="1"/>
    </xf>
    <xf numFmtId="1" fontId="8" fillId="36" borderId="11" xfId="0" applyNumberFormat="1" applyFont="1" applyFill="1" applyBorder="1" applyAlignment="1">
      <alignment horizontal="center" vertical="center" wrapText="1"/>
    </xf>
    <xf numFmtId="1" fontId="8" fillId="36" borderId="12" xfId="0" applyNumberFormat="1" applyFont="1" applyFill="1" applyBorder="1" applyAlignment="1">
      <alignment horizontal="center" vertical="center" wrapText="1"/>
    </xf>
    <xf numFmtId="1" fontId="8" fillId="36" borderId="14" xfId="0" applyNumberFormat="1" applyFont="1" applyFill="1" applyBorder="1" applyAlignment="1">
      <alignment horizontal="center" vertical="center" wrapText="1"/>
    </xf>
    <xf numFmtId="1" fontId="8" fillId="36" borderId="13" xfId="0" applyNumberFormat="1" applyFont="1" applyFill="1" applyBorder="1" applyAlignment="1">
      <alignment horizontal="center" vertical="center" wrapText="1"/>
    </xf>
    <xf numFmtId="1" fontId="0" fillId="36" borderId="14" xfId="0" applyNumberFormat="1" applyFont="1" applyFill="1" applyBorder="1" applyAlignment="1">
      <alignment horizontal="center" vertical="center"/>
    </xf>
    <xf numFmtId="1" fontId="0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left" vertical="center"/>
    </xf>
    <xf numFmtId="0" fontId="10" fillId="35" borderId="11" xfId="0" applyFont="1" applyFill="1" applyBorder="1" applyAlignment="1">
      <alignment horizontal="left" vertical="center" wrapText="1"/>
    </xf>
    <xf numFmtId="1" fontId="8" fillId="35" borderId="37" xfId="0" applyNumberFormat="1" applyFont="1" applyFill="1" applyBorder="1" applyAlignment="1">
      <alignment horizontal="center" vertical="center" wrapText="1"/>
    </xf>
    <xf numFmtId="1" fontId="0" fillId="35" borderId="36" xfId="0" applyNumberFormat="1" applyFont="1" applyFill="1" applyBorder="1" applyAlignment="1">
      <alignment horizontal="center" vertical="center"/>
    </xf>
    <xf numFmtId="1" fontId="8" fillId="35" borderId="21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22" xfId="0" applyBorder="1" applyAlignment="1">
      <alignment/>
    </xf>
    <xf numFmtId="0" fontId="0" fillId="0" borderId="40" xfId="0" applyBorder="1" applyAlignment="1">
      <alignment/>
    </xf>
    <xf numFmtId="0" fontId="0" fillId="0" borderId="15" xfId="0" applyBorder="1" applyAlignment="1">
      <alignment/>
    </xf>
    <xf numFmtId="0" fontId="0" fillId="0" borderId="41" xfId="0" applyBorder="1" applyAlignment="1">
      <alignment/>
    </xf>
    <xf numFmtId="0" fontId="7" fillId="0" borderId="42" xfId="0" applyFont="1" applyBorder="1" applyAlignment="1">
      <alignment/>
    </xf>
    <xf numFmtId="0" fontId="2" fillId="0" borderId="43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44" xfId="0" applyFont="1" applyBorder="1" applyAlignment="1">
      <alignment/>
    </xf>
    <xf numFmtId="0" fontId="0" fillId="0" borderId="0" xfId="0" applyFill="1" applyBorder="1" applyAlignment="1">
      <alignment/>
    </xf>
    <xf numFmtId="0" fontId="7" fillId="35" borderId="44" xfId="0" applyFont="1" applyFill="1" applyBorder="1" applyAlignment="1">
      <alignment/>
    </xf>
    <xf numFmtId="0" fontId="0" fillId="0" borderId="23" xfId="0" applyFill="1" applyBorder="1" applyAlignment="1">
      <alignment/>
    </xf>
    <xf numFmtId="0" fontId="2" fillId="34" borderId="30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8" fillId="34" borderId="4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35" borderId="22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36" borderId="22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/>
    </xf>
    <xf numFmtId="0" fontId="28" fillId="36" borderId="39" xfId="0" applyFont="1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35" borderId="22" xfId="0" applyFont="1" applyFill="1" applyBorder="1" applyAlignment="1">
      <alignment horizontal="center"/>
    </xf>
    <xf numFmtId="0" fontId="28" fillId="35" borderId="11" xfId="0" applyFont="1" applyFill="1" applyBorder="1" applyAlignment="1">
      <alignment horizontal="center"/>
    </xf>
    <xf numFmtId="2" fontId="28" fillId="34" borderId="22" xfId="0" applyNumberFormat="1" applyFont="1" applyFill="1" applyBorder="1" applyAlignment="1">
      <alignment horizontal="center" vertical="center"/>
    </xf>
    <xf numFmtId="2" fontId="28" fillId="34" borderId="22" xfId="0" applyNumberFormat="1" applyFont="1" applyFill="1" applyBorder="1" applyAlignment="1">
      <alignment horizontal="center"/>
    </xf>
    <xf numFmtId="2" fontId="28" fillId="36" borderId="39" xfId="0" applyNumberFormat="1" applyFont="1" applyFill="1" applyBorder="1" applyAlignment="1">
      <alignment horizontal="center" vertical="center"/>
    </xf>
    <xf numFmtId="2" fontId="28" fillId="35" borderId="11" xfId="0" applyNumberFormat="1" applyFont="1" applyFill="1" applyBorder="1" applyAlignment="1">
      <alignment horizontal="center" vertical="center"/>
    </xf>
    <xf numFmtId="2" fontId="28" fillId="35" borderId="11" xfId="0" applyNumberFormat="1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25"/>
  <sheetViews>
    <sheetView tabSelected="1" zoomScalePageLayoutView="0" workbookViewId="0" topLeftCell="A1">
      <selection activeCell="AP6" sqref="AP6"/>
    </sheetView>
  </sheetViews>
  <sheetFormatPr defaultColWidth="9.140625" defaultRowHeight="12.75"/>
  <cols>
    <col min="1" max="1" width="1.28515625" style="0" customWidth="1"/>
    <col min="2" max="2" width="4.57421875" style="4" customWidth="1"/>
    <col min="3" max="3" width="17.00390625" style="7" customWidth="1"/>
    <col min="4" max="11" width="4.28125" style="7" customWidth="1"/>
    <col min="12" max="22" width="4.28125" style="5" customWidth="1"/>
    <col min="23" max="27" width="4.8515625" style="5" customWidth="1"/>
    <col min="28" max="29" width="4.7109375" style="5" customWidth="1"/>
    <col min="30" max="30" width="4.8515625" style="5" customWidth="1"/>
    <col min="31" max="31" width="4.57421875" style="5" customWidth="1"/>
    <col min="32" max="32" width="4.57421875" style="9" customWidth="1"/>
    <col min="33" max="33" width="4.7109375" style="6" customWidth="1"/>
    <col min="34" max="34" width="7.421875" style="6" customWidth="1"/>
    <col min="35" max="35" width="3.7109375" style="0" customWidth="1"/>
    <col min="38" max="38" width="10.421875" style="0" customWidth="1"/>
  </cols>
  <sheetData>
    <row r="1" ht="54.75" customHeight="1" thickBot="1">
      <c r="C1" s="8" t="s">
        <v>20</v>
      </c>
    </row>
    <row r="2" spans="2:38" s="1" customFormat="1" ht="72" customHeight="1" thickBot="1">
      <c r="B2" s="22" t="s">
        <v>8</v>
      </c>
      <c r="C2" s="34" t="s">
        <v>5</v>
      </c>
      <c r="D2" s="35" t="s">
        <v>0</v>
      </c>
      <c r="E2" s="35" t="s">
        <v>13</v>
      </c>
      <c r="F2" s="35" t="s">
        <v>6</v>
      </c>
      <c r="G2" s="35" t="s">
        <v>21</v>
      </c>
      <c r="H2" s="36" t="s">
        <v>7</v>
      </c>
      <c r="I2" s="37" t="s">
        <v>37</v>
      </c>
      <c r="J2" s="38" t="s">
        <v>22</v>
      </c>
      <c r="K2" s="35" t="s">
        <v>23</v>
      </c>
      <c r="L2" s="36" t="s">
        <v>24</v>
      </c>
      <c r="M2" s="39" t="s">
        <v>25</v>
      </c>
      <c r="N2" s="40" t="s">
        <v>11</v>
      </c>
      <c r="O2" s="37" t="s">
        <v>29</v>
      </c>
      <c r="P2" s="38" t="s">
        <v>26</v>
      </c>
      <c r="Q2" s="35" t="s">
        <v>9</v>
      </c>
      <c r="R2" s="35" t="s">
        <v>14</v>
      </c>
      <c r="S2" s="35" t="s">
        <v>27</v>
      </c>
      <c r="T2" s="35" t="s">
        <v>1</v>
      </c>
      <c r="U2" s="35" t="s">
        <v>17</v>
      </c>
      <c r="V2" s="36" t="s">
        <v>28</v>
      </c>
      <c r="W2" s="39" t="s">
        <v>30</v>
      </c>
      <c r="X2" s="41" t="s">
        <v>36</v>
      </c>
      <c r="Y2" s="35" t="s">
        <v>31</v>
      </c>
      <c r="Z2" s="35" t="s">
        <v>32</v>
      </c>
      <c r="AA2" s="38" t="s">
        <v>33</v>
      </c>
      <c r="AB2" s="35" t="s">
        <v>38</v>
      </c>
      <c r="AC2" s="35" t="s">
        <v>34</v>
      </c>
      <c r="AD2" s="42" t="s">
        <v>35</v>
      </c>
      <c r="AE2" s="43" t="s">
        <v>10</v>
      </c>
      <c r="AF2" s="44" t="s">
        <v>2</v>
      </c>
      <c r="AG2" s="45" t="s">
        <v>3</v>
      </c>
      <c r="AH2" s="39" t="s">
        <v>4</v>
      </c>
      <c r="AI2" s="95"/>
      <c r="AJ2" s="101" t="s">
        <v>53</v>
      </c>
      <c r="AK2" s="102" t="s">
        <v>54</v>
      </c>
      <c r="AL2" s="127" t="s">
        <v>55</v>
      </c>
    </row>
    <row r="3" spans="2:38" s="3" customFormat="1" ht="18" customHeight="1">
      <c r="B3" s="47">
        <v>1</v>
      </c>
      <c r="C3" s="48" t="s">
        <v>12</v>
      </c>
      <c r="D3" s="49">
        <v>60</v>
      </c>
      <c r="E3" s="49"/>
      <c r="F3" s="49"/>
      <c r="G3" s="49"/>
      <c r="H3" s="50"/>
      <c r="I3" s="49"/>
      <c r="J3" s="51"/>
      <c r="K3" s="49"/>
      <c r="L3" s="50"/>
      <c r="M3" s="52"/>
      <c r="N3" s="51"/>
      <c r="O3" s="49">
        <v>1</v>
      </c>
      <c r="P3" s="49"/>
      <c r="Q3" s="49"/>
      <c r="R3" s="49"/>
      <c r="S3" s="49"/>
      <c r="T3" s="49"/>
      <c r="U3" s="49"/>
      <c r="V3" s="50"/>
      <c r="W3" s="52"/>
      <c r="X3" s="51"/>
      <c r="Y3" s="49"/>
      <c r="Z3" s="49"/>
      <c r="AA3" s="49"/>
      <c r="AB3" s="49"/>
      <c r="AC3" s="49"/>
      <c r="AD3" s="50"/>
      <c r="AE3" s="52"/>
      <c r="AF3" s="53">
        <f>M3+W3+AE3</f>
        <v>0</v>
      </c>
      <c r="AG3" s="54">
        <f>SUM(D3:L3,N3:V3,X3:AD3)</f>
        <v>61</v>
      </c>
      <c r="AH3" s="55">
        <f>SUM(AF3:AG3)</f>
        <v>61</v>
      </c>
      <c r="AI3" s="96"/>
      <c r="AJ3" s="103">
        <v>101.05</v>
      </c>
      <c r="AK3" s="104"/>
      <c r="AL3" s="105"/>
    </row>
    <row r="4" spans="2:38" s="2" customFormat="1" ht="18" customHeight="1">
      <c r="B4" s="56">
        <v>2</v>
      </c>
      <c r="C4" s="57" t="s">
        <v>15</v>
      </c>
      <c r="D4" s="58"/>
      <c r="E4" s="58"/>
      <c r="F4" s="58"/>
      <c r="G4" s="58"/>
      <c r="H4" s="59"/>
      <c r="I4" s="58"/>
      <c r="J4" s="60"/>
      <c r="K4" s="58"/>
      <c r="L4" s="59"/>
      <c r="M4" s="61">
        <v>4</v>
      </c>
      <c r="N4" s="60"/>
      <c r="O4" s="58">
        <v>21</v>
      </c>
      <c r="P4" s="58"/>
      <c r="Q4" s="58"/>
      <c r="R4" s="58"/>
      <c r="S4" s="58"/>
      <c r="T4" s="58"/>
      <c r="U4" s="58"/>
      <c r="V4" s="59">
        <v>60</v>
      </c>
      <c r="W4" s="61">
        <v>10</v>
      </c>
      <c r="X4" s="60">
        <v>4</v>
      </c>
      <c r="Y4" s="58"/>
      <c r="Z4" s="58"/>
      <c r="AA4" s="58"/>
      <c r="AB4" s="58"/>
      <c r="AC4" s="58"/>
      <c r="AD4" s="59"/>
      <c r="AE4" s="61">
        <v>16</v>
      </c>
      <c r="AF4" s="62">
        <f aca="true" t="shared" si="0" ref="AF4:AF18">M4+W4+AE4</f>
        <v>30</v>
      </c>
      <c r="AG4" s="63">
        <f aca="true" t="shared" si="1" ref="AG4:AG18">SUM(D4:L4,N4:V4,X4:AD4)</f>
        <v>85</v>
      </c>
      <c r="AH4" s="64">
        <f aca="true" t="shared" si="2" ref="AH4:AH18">SUM(AF4:AG4)</f>
        <v>115</v>
      </c>
      <c r="AI4" s="96"/>
      <c r="AJ4" s="122">
        <v>99.7</v>
      </c>
      <c r="AK4" s="107"/>
      <c r="AL4" s="108"/>
    </row>
    <row r="5" spans="2:38" s="2" customFormat="1" ht="18" customHeight="1">
      <c r="B5" s="65">
        <v>3</v>
      </c>
      <c r="C5" s="66" t="s">
        <v>39</v>
      </c>
      <c r="D5" s="67"/>
      <c r="E5" s="67"/>
      <c r="F5" s="67"/>
      <c r="G5" s="67"/>
      <c r="H5" s="68"/>
      <c r="I5" s="67"/>
      <c r="J5" s="69"/>
      <c r="K5" s="67"/>
      <c r="L5" s="68"/>
      <c r="M5" s="70"/>
      <c r="N5" s="69"/>
      <c r="O5" s="67"/>
      <c r="P5" s="67"/>
      <c r="Q5" s="67">
        <v>60</v>
      </c>
      <c r="R5" s="67"/>
      <c r="S5" s="67"/>
      <c r="T5" s="67"/>
      <c r="U5" s="67"/>
      <c r="V5" s="68"/>
      <c r="W5" s="70"/>
      <c r="X5" s="69">
        <v>2</v>
      </c>
      <c r="Y5" s="67"/>
      <c r="Z5" s="67">
        <v>60</v>
      </c>
      <c r="AA5" s="67"/>
      <c r="AB5" s="67"/>
      <c r="AC5" s="67"/>
      <c r="AD5" s="68"/>
      <c r="AE5" s="70"/>
      <c r="AF5" s="71">
        <f t="shared" si="0"/>
        <v>0</v>
      </c>
      <c r="AG5" s="72">
        <f t="shared" si="1"/>
        <v>122</v>
      </c>
      <c r="AH5" s="73">
        <f t="shared" si="2"/>
        <v>122</v>
      </c>
      <c r="AI5" s="96"/>
      <c r="AJ5" s="109"/>
      <c r="AK5" s="125">
        <v>101.4</v>
      </c>
      <c r="AL5" s="108"/>
    </row>
    <row r="6" spans="2:38" s="3" customFormat="1" ht="18" customHeight="1">
      <c r="B6" s="56">
        <v>4</v>
      </c>
      <c r="C6" s="57" t="s">
        <v>18</v>
      </c>
      <c r="D6" s="58"/>
      <c r="E6" s="58"/>
      <c r="F6" s="58"/>
      <c r="G6" s="58"/>
      <c r="H6" s="59"/>
      <c r="I6" s="58">
        <v>5</v>
      </c>
      <c r="J6" s="60"/>
      <c r="K6" s="58"/>
      <c r="L6" s="59"/>
      <c r="M6" s="61"/>
      <c r="N6" s="60"/>
      <c r="O6" s="58">
        <v>9</v>
      </c>
      <c r="P6" s="58"/>
      <c r="Q6" s="58"/>
      <c r="R6" s="58"/>
      <c r="S6" s="58"/>
      <c r="T6" s="58"/>
      <c r="U6" s="58"/>
      <c r="V6" s="59">
        <v>60</v>
      </c>
      <c r="W6" s="61"/>
      <c r="X6" s="60">
        <v>4</v>
      </c>
      <c r="Y6" s="58"/>
      <c r="Z6" s="58"/>
      <c r="AA6" s="58"/>
      <c r="AB6" s="58"/>
      <c r="AC6" s="58">
        <v>60</v>
      </c>
      <c r="AD6" s="59"/>
      <c r="AE6" s="61">
        <v>12</v>
      </c>
      <c r="AF6" s="62">
        <f t="shared" si="0"/>
        <v>12</v>
      </c>
      <c r="AG6" s="63">
        <f t="shared" si="1"/>
        <v>138</v>
      </c>
      <c r="AH6" s="64">
        <f t="shared" si="2"/>
        <v>150</v>
      </c>
      <c r="AI6" s="96"/>
      <c r="AJ6" s="106">
        <v>98.35</v>
      </c>
      <c r="AK6" s="110"/>
      <c r="AL6" s="111"/>
    </row>
    <row r="7" spans="2:38" s="3" customFormat="1" ht="18" customHeight="1">
      <c r="B7" s="25">
        <v>5</v>
      </c>
      <c r="C7" s="26" t="s">
        <v>40</v>
      </c>
      <c r="D7" s="13">
        <v>60</v>
      </c>
      <c r="E7" s="13"/>
      <c r="F7" s="13"/>
      <c r="G7" s="13"/>
      <c r="H7" s="14"/>
      <c r="I7" s="13">
        <v>35</v>
      </c>
      <c r="J7" s="16"/>
      <c r="K7" s="13"/>
      <c r="L7" s="14"/>
      <c r="M7" s="15">
        <v>58</v>
      </c>
      <c r="N7" s="16"/>
      <c r="O7" s="13">
        <v>6</v>
      </c>
      <c r="P7" s="13"/>
      <c r="Q7" s="13"/>
      <c r="R7" s="13"/>
      <c r="S7" s="13"/>
      <c r="T7" s="13"/>
      <c r="U7" s="13"/>
      <c r="V7" s="14"/>
      <c r="W7" s="15"/>
      <c r="X7" s="16"/>
      <c r="Y7" s="13"/>
      <c r="Z7" s="13"/>
      <c r="AA7" s="13"/>
      <c r="AB7" s="13"/>
      <c r="AC7" s="13"/>
      <c r="AD7" s="14"/>
      <c r="AE7" s="15">
        <v>12</v>
      </c>
      <c r="AF7" s="29">
        <f t="shared" si="0"/>
        <v>70</v>
      </c>
      <c r="AG7" s="30">
        <f t="shared" si="1"/>
        <v>101</v>
      </c>
      <c r="AH7" s="32">
        <f t="shared" si="2"/>
        <v>171</v>
      </c>
      <c r="AI7" s="96"/>
      <c r="AJ7" s="112"/>
      <c r="AK7" s="110"/>
      <c r="AL7" s="111"/>
    </row>
    <row r="8" spans="2:38" s="2" customFormat="1" ht="18" customHeight="1">
      <c r="B8" s="74">
        <v>6</v>
      </c>
      <c r="C8" s="75" t="s">
        <v>41</v>
      </c>
      <c r="D8" s="76"/>
      <c r="E8" s="76"/>
      <c r="F8" s="76"/>
      <c r="G8" s="76"/>
      <c r="H8" s="77"/>
      <c r="I8" s="76">
        <v>5</v>
      </c>
      <c r="J8" s="78"/>
      <c r="K8" s="76"/>
      <c r="L8" s="77"/>
      <c r="M8" s="79">
        <v>8</v>
      </c>
      <c r="N8" s="78"/>
      <c r="O8" s="76">
        <v>32</v>
      </c>
      <c r="P8" s="76"/>
      <c r="Q8" s="76">
        <v>60</v>
      </c>
      <c r="R8" s="76"/>
      <c r="S8" s="76"/>
      <c r="T8" s="76"/>
      <c r="U8" s="76">
        <v>60</v>
      </c>
      <c r="V8" s="77"/>
      <c r="W8" s="79"/>
      <c r="X8" s="78">
        <v>8</v>
      </c>
      <c r="Y8" s="76"/>
      <c r="Z8" s="76"/>
      <c r="AA8" s="76"/>
      <c r="AB8" s="76"/>
      <c r="AC8" s="76"/>
      <c r="AD8" s="77"/>
      <c r="AE8" s="79"/>
      <c r="AF8" s="80">
        <f t="shared" si="0"/>
        <v>8</v>
      </c>
      <c r="AG8" s="81">
        <f t="shared" si="1"/>
        <v>165</v>
      </c>
      <c r="AH8" s="82">
        <f t="shared" si="2"/>
        <v>173</v>
      </c>
      <c r="AI8" s="96"/>
      <c r="AJ8" s="113"/>
      <c r="AK8" s="114"/>
      <c r="AL8" s="115">
        <v>100.35</v>
      </c>
    </row>
    <row r="9" spans="2:38" s="2" customFormat="1" ht="18" customHeight="1">
      <c r="B9" s="11">
        <v>7</v>
      </c>
      <c r="C9" s="27" t="s">
        <v>42</v>
      </c>
      <c r="D9" s="13"/>
      <c r="E9" s="13"/>
      <c r="F9" s="13"/>
      <c r="G9" s="13"/>
      <c r="H9" s="14"/>
      <c r="I9" s="13"/>
      <c r="J9" s="16"/>
      <c r="K9" s="13"/>
      <c r="L9" s="14"/>
      <c r="M9" s="15">
        <v>34</v>
      </c>
      <c r="N9" s="16"/>
      <c r="O9" s="13">
        <v>1</v>
      </c>
      <c r="P9" s="13"/>
      <c r="Q9" s="13"/>
      <c r="R9" s="13"/>
      <c r="S9" s="13"/>
      <c r="T9" s="13"/>
      <c r="U9" s="13">
        <v>60</v>
      </c>
      <c r="V9" s="14"/>
      <c r="W9" s="15">
        <v>76</v>
      </c>
      <c r="X9" s="16"/>
      <c r="Y9" s="13"/>
      <c r="Z9" s="13"/>
      <c r="AA9" s="13"/>
      <c r="AB9" s="13"/>
      <c r="AC9" s="13"/>
      <c r="AD9" s="14"/>
      <c r="AE9" s="15">
        <v>10</v>
      </c>
      <c r="AF9" s="29">
        <f t="shared" si="0"/>
        <v>120</v>
      </c>
      <c r="AG9" s="30">
        <f t="shared" si="1"/>
        <v>61</v>
      </c>
      <c r="AH9" s="32">
        <f t="shared" si="2"/>
        <v>181</v>
      </c>
      <c r="AI9" s="96"/>
      <c r="AJ9" s="116"/>
      <c r="AK9" s="107"/>
      <c r="AL9" s="108"/>
    </row>
    <row r="10" spans="2:38" s="2" customFormat="1" ht="18" customHeight="1">
      <c r="B10" s="74">
        <v>8</v>
      </c>
      <c r="C10" s="75" t="s">
        <v>19</v>
      </c>
      <c r="D10" s="76"/>
      <c r="E10" s="76"/>
      <c r="F10" s="76"/>
      <c r="G10" s="76"/>
      <c r="H10" s="77"/>
      <c r="I10" s="76">
        <v>10</v>
      </c>
      <c r="J10" s="78"/>
      <c r="K10" s="76"/>
      <c r="L10" s="77"/>
      <c r="M10" s="79">
        <v>6</v>
      </c>
      <c r="N10" s="78"/>
      <c r="O10" s="76">
        <v>2</v>
      </c>
      <c r="P10" s="76">
        <v>60</v>
      </c>
      <c r="Q10" s="76"/>
      <c r="R10" s="76">
        <v>60</v>
      </c>
      <c r="S10" s="76"/>
      <c r="T10" s="76"/>
      <c r="U10" s="76"/>
      <c r="V10" s="77">
        <v>60</v>
      </c>
      <c r="W10" s="79">
        <v>30</v>
      </c>
      <c r="X10" s="78"/>
      <c r="Y10" s="76"/>
      <c r="Z10" s="76"/>
      <c r="AA10" s="76"/>
      <c r="AB10" s="76"/>
      <c r="AC10" s="76"/>
      <c r="AD10" s="77"/>
      <c r="AE10" s="79">
        <v>20</v>
      </c>
      <c r="AF10" s="80">
        <f t="shared" si="0"/>
        <v>56</v>
      </c>
      <c r="AG10" s="81">
        <f t="shared" si="1"/>
        <v>192</v>
      </c>
      <c r="AH10" s="82">
        <f t="shared" si="2"/>
        <v>248</v>
      </c>
      <c r="AI10" s="96"/>
      <c r="AJ10" s="113"/>
      <c r="AK10" s="114"/>
      <c r="AL10" s="124">
        <v>99</v>
      </c>
    </row>
    <row r="11" spans="2:38" ht="18" customHeight="1">
      <c r="B11" s="83">
        <v>9</v>
      </c>
      <c r="C11" s="84" t="s">
        <v>46</v>
      </c>
      <c r="D11" s="58">
        <v>60</v>
      </c>
      <c r="E11" s="58"/>
      <c r="F11" s="58"/>
      <c r="G11" s="58"/>
      <c r="H11" s="59"/>
      <c r="I11" s="58">
        <v>15</v>
      </c>
      <c r="J11" s="60"/>
      <c r="K11" s="58"/>
      <c r="L11" s="59"/>
      <c r="M11" s="61">
        <v>58</v>
      </c>
      <c r="N11" s="60"/>
      <c r="O11" s="58">
        <v>1</v>
      </c>
      <c r="P11" s="58"/>
      <c r="Q11" s="58"/>
      <c r="R11" s="58"/>
      <c r="S11" s="58"/>
      <c r="T11" s="58"/>
      <c r="U11" s="58"/>
      <c r="V11" s="59">
        <v>60</v>
      </c>
      <c r="W11" s="61">
        <v>56</v>
      </c>
      <c r="X11" s="60">
        <v>4</v>
      </c>
      <c r="Y11" s="58"/>
      <c r="Z11" s="58"/>
      <c r="AA11" s="58"/>
      <c r="AB11" s="58"/>
      <c r="AC11" s="58"/>
      <c r="AD11" s="59"/>
      <c r="AE11" s="61">
        <v>12</v>
      </c>
      <c r="AF11" s="62">
        <f>M11+W11+AE11</f>
        <v>126</v>
      </c>
      <c r="AG11" s="63">
        <f>SUM(D11:L11,N11:V11,X11:AD11)</f>
        <v>140</v>
      </c>
      <c r="AH11" s="64">
        <f>SUM(AF11:AG11)</f>
        <v>266</v>
      </c>
      <c r="AI11" s="96"/>
      <c r="AJ11" s="123">
        <v>97</v>
      </c>
      <c r="AK11" s="117"/>
      <c r="AL11" s="118"/>
    </row>
    <row r="12" spans="2:38" s="2" customFormat="1" ht="18" customHeight="1">
      <c r="B12" s="24">
        <v>10</v>
      </c>
      <c r="C12" s="27" t="s">
        <v>43</v>
      </c>
      <c r="D12" s="13"/>
      <c r="E12" s="13"/>
      <c r="F12" s="13"/>
      <c r="G12" s="13"/>
      <c r="H12" s="14"/>
      <c r="I12" s="13"/>
      <c r="J12" s="16"/>
      <c r="K12" s="13"/>
      <c r="L12" s="14"/>
      <c r="M12" s="15">
        <v>18</v>
      </c>
      <c r="N12" s="16"/>
      <c r="O12" s="13"/>
      <c r="P12" s="13"/>
      <c r="Q12" s="13">
        <v>60</v>
      </c>
      <c r="R12" s="13"/>
      <c r="S12" s="13"/>
      <c r="T12" s="13"/>
      <c r="U12" s="13">
        <v>60</v>
      </c>
      <c r="V12" s="14">
        <v>60</v>
      </c>
      <c r="W12" s="15">
        <v>10</v>
      </c>
      <c r="X12" s="16">
        <v>4</v>
      </c>
      <c r="Y12" s="13"/>
      <c r="Z12" s="13"/>
      <c r="AA12" s="13">
        <v>60</v>
      </c>
      <c r="AB12" s="13"/>
      <c r="AC12" s="13"/>
      <c r="AD12" s="14"/>
      <c r="AE12" s="15">
        <v>6</v>
      </c>
      <c r="AF12" s="29">
        <f t="shared" si="0"/>
        <v>34</v>
      </c>
      <c r="AG12" s="30">
        <f t="shared" si="1"/>
        <v>244</v>
      </c>
      <c r="AH12" s="32">
        <f t="shared" si="2"/>
        <v>278</v>
      </c>
      <c r="AI12" s="96"/>
      <c r="AJ12" s="116"/>
      <c r="AK12" s="107"/>
      <c r="AL12" s="108"/>
    </row>
    <row r="13" spans="2:38" ht="18" customHeight="1">
      <c r="B13" s="97">
        <v>11</v>
      </c>
      <c r="C13" s="27" t="s">
        <v>51</v>
      </c>
      <c r="D13" s="13"/>
      <c r="E13" s="13"/>
      <c r="F13" s="13"/>
      <c r="G13" s="13"/>
      <c r="H13" s="14"/>
      <c r="I13" s="13">
        <v>100</v>
      </c>
      <c r="J13" s="16"/>
      <c r="K13" s="13"/>
      <c r="L13" s="14"/>
      <c r="M13" s="15"/>
      <c r="N13" s="16"/>
      <c r="O13" s="13">
        <v>1</v>
      </c>
      <c r="P13" s="13"/>
      <c r="Q13" s="13"/>
      <c r="R13" s="13">
        <v>60</v>
      </c>
      <c r="S13" s="13"/>
      <c r="T13" s="13"/>
      <c r="U13" s="13"/>
      <c r="V13" s="14">
        <v>60</v>
      </c>
      <c r="W13" s="15"/>
      <c r="X13" s="16">
        <v>2</v>
      </c>
      <c r="Y13" s="13"/>
      <c r="Z13" s="13"/>
      <c r="AA13" s="13"/>
      <c r="AB13" s="13"/>
      <c r="AC13" s="13"/>
      <c r="AD13" s="14">
        <v>60</v>
      </c>
      <c r="AE13" s="15">
        <v>8</v>
      </c>
      <c r="AF13" s="29">
        <f>M13+W13+AE13</f>
        <v>8</v>
      </c>
      <c r="AG13" s="30">
        <f>SUM(D13:L13,N13:V13,X13:AD13)</f>
        <v>283</v>
      </c>
      <c r="AH13" s="32">
        <f>SUM(AF13:AG13)</f>
        <v>291</v>
      </c>
      <c r="AI13" s="98"/>
      <c r="AJ13" s="119"/>
      <c r="AK13" s="117"/>
      <c r="AL13" s="118"/>
    </row>
    <row r="14" spans="2:38" s="2" customFormat="1" ht="18" customHeight="1">
      <c r="B14" s="97">
        <v>12</v>
      </c>
      <c r="C14" s="26" t="s">
        <v>44</v>
      </c>
      <c r="D14" s="13"/>
      <c r="E14" s="13"/>
      <c r="F14" s="13">
        <v>60</v>
      </c>
      <c r="G14" s="13"/>
      <c r="H14" s="14"/>
      <c r="I14" s="13"/>
      <c r="J14" s="16"/>
      <c r="K14" s="13"/>
      <c r="L14" s="14"/>
      <c r="M14" s="15">
        <v>26</v>
      </c>
      <c r="N14" s="16"/>
      <c r="O14" s="13">
        <v>12</v>
      </c>
      <c r="P14" s="13"/>
      <c r="Q14" s="13"/>
      <c r="R14" s="13"/>
      <c r="S14" s="13"/>
      <c r="T14" s="13"/>
      <c r="U14" s="13">
        <v>60</v>
      </c>
      <c r="V14" s="14">
        <v>60</v>
      </c>
      <c r="W14" s="15">
        <v>80</v>
      </c>
      <c r="X14" s="16">
        <v>2</v>
      </c>
      <c r="Y14" s="13"/>
      <c r="Z14" s="13"/>
      <c r="AA14" s="13"/>
      <c r="AB14" s="13"/>
      <c r="AC14" s="13"/>
      <c r="AD14" s="14"/>
      <c r="AE14" s="15">
        <v>4</v>
      </c>
      <c r="AF14" s="29">
        <f t="shared" si="0"/>
        <v>110</v>
      </c>
      <c r="AG14" s="30">
        <f t="shared" si="1"/>
        <v>194</v>
      </c>
      <c r="AH14" s="32">
        <f t="shared" si="2"/>
        <v>304</v>
      </c>
      <c r="AI14" s="96"/>
      <c r="AJ14" s="116"/>
      <c r="AK14" s="107"/>
      <c r="AL14" s="108"/>
    </row>
    <row r="15" spans="2:38" ht="18" customHeight="1">
      <c r="B15" s="99">
        <v>13</v>
      </c>
      <c r="C15" s="85" t="s">
        <v>45</v>
      </c>
      <c r="D15" s="67">
        <v>60</v>
      </c>
      <c r="E15" s="67"/>
      <c r="F15" s="67"/>
      <c r="G15" s="67"/>
      <c r="H15" s="68"/>
      <c r="I15" s="67"/>
      <c r="J15" s="69"/>
      <c r="K15" s="67"/>
      <c r="L15" s="68"/>
      <c r="M15" s="70"/>
      <c r="N15" s="69"/>
      <c r="O15" s="67">
        <v>26</v>
      </c>
      <c r="P15" s="67"/>
      <c r="Q15" s="67">
        <v>60</v>
      </c>
      <c r="R15" s="67"/>
      <c r="S15" s="67"/>
      <c r="T15" s="67"/>
      <c r="U15" s="67">
        <v>60</v>
      </c>
      <c r="V15" s="68">
        <v>60</v>
      </c>
      <c r="W15" s="70"/>
      <c r="X15" s="69">
        <v>10</v>
      </c>
      <c r="Y15" s="67"/>
      <c r="Z15" s="67"/>
      <c r="AA15" s="67"/>
      <c r="AB15" s="67"/>
      <c r="AC15" s="67">
        <v>60</v>
      </c>
      <c r="AD15" s="68"/>
      <c r="AE15" s="70">
        <v>8</v>
      </c>
      <c r="AF15" s="71">
        <f t="shared" si="0"/>
        <v>8</v>
      </c>
      <c r="AG15" s="72">
        <f t="shared" si="1"/>
        <v>336</v>
      </c>
      <c r="AH15" s="73">
        <f t="shared" si="2"/>
        <v>344</v>
      </c>
      <c r="AI15" s="98"/>
      <c r="AJ15" s="120"/>
      <c r="AK15" s="121">
        <v>100.05</v>
      </c>
      <c r="AL15" s="118"/>
    </row>
    <row r="16" spans="2:38" ht="18" customHeight="1">
      <c r="B16" s="97">
        <v>14</v>
      </c>
      <c r="C16" s="27" t="s">
        <v>47</v>
      </c>
      <c r="D16" s="13"/>
      <c r="E16" s="13"/>
      <c r="F16" s="13"/>
      <c r="G16" s="13"/>
      <c r="H16" s="14"/>
      <c r="I16" s="13">
        <v>100</v>
      </c>
      <c r="J16" s="16"/>
      <c r="K16" s="13"/>
      <c r="L16" s="14"/>
      <c r="M16" s="15">
        <v>38</v>
      </c>
      <c r="N16" s="16"/>
      <c r="O16" s="13">
        <v>11</v>
      </c>
      <c r="P16" s="13"/>
      <c r="Q16" s="13"/>
      <c r="R16" s="13"/>
      <c r="S16" s="13"/>
      <c r="T16" s="13"/>
      <c r="U16" s="13">
        <v>60</v>
      </c>
      <c r="V16" s="14"/>
      <c r="W16" s="15">
        <v>66</v>
      </c>
      <c r="X16" s="16"/>
      <c r="Y16" s="13"/>
      <c r="Z16" s="13"/>
      <c r="AA16" s="13">
        <v>60</v>
      </c>
      <c r="AB16" s="13"/>
      <c r="AC16" s="13"/>
      <c r="AD16" s="14"/>
      <c r="AE16" s="15">
        <v>54</v>
      </c>
      <c r="AF16" s="29">
        <f>M16+W16+AE16</f>
        <v>158</v>
      </c>
      <c r="AG16" s="30">
        <f>SUM(D16:L16,N16:V16,X16:AD16)</f>
        <v>231</v>
      </c>
      <c r="AH16" s="32">
        <f>SUM(AF16:AG16)</f>
        <v>389</v>
      </c>
      <c r="AI16" s="98"/>
      <c r="AJ16" s="119"/>
      <c r="AK16" s="117"/>
      <c r="AL16" s="118"/>
    </row>
    <row r="17" spans="2:38" ht="18" customHeight="1">
      <c r="B17" s="99">
        <v>15</v>
      </c>
      <c r="C17" s="66" t="s">
        <v>52</v>
      </c>
      <c r="D17" s="67"/>
      <c r="E17" s="67"/>
      <c r="F17" s="67"/>
      <c r="G17" s="67"/>
      <c r="H17" s="68"/>
      <c r="I17" s="67">
        <v>10</v>
      </c>
      <c r="J17" s="69"/>
      <c r="K17" s="67">
        <v>60</v>
      </c>
      <c r="L17" s="68"/>
      <c r="M17" s="70">
        <v>40</v>
      </c>
      <c r="N17" s="69">
        <v>100</v>
      </c>
      <c r="O17" s="67">
        <v>25</v>
      </c>
      <c r="P17" s="67"/>
      <c r="Q17" s="67"/>
      <c r="R17" s="67"/>
      <c r="S17" s="67"/>
      <c r="T17" s="67"/>
      <c r="U17" s="67">
        <v>60</v>
      </c>
      <c r="V17" s="68">
        <v>60</v>
      </c>
      <c r="W17" s="70">
        <v>98</v>
      </c>
      <c r="X17" s="69"/>
      <c r="Y17" s="67"/>
      <c r="Z17" s="67"/>
      <c r="AA17" s="67"/>
      <c r="AB17" s="67"/>
      <c r="AC17" s="67"/>
      <c r="AD17" s="68"/>
      <c r="AE17" s="70">
        <v>24</v>
      </c>
      <c r="AF17" s="71">
        <f>M17+W17+AE17</f>
        <v>162</v>
      </c>
      <c r="AG17" s="72">
        <f>SUM(D17:L17,N17:V17,X17:AD17)</f>
        <v>315</v>
      </c>
      <c r="AH17" s="73">
        <f>SUM(AF17:AG17)</f>
        <v>477</v>
      </c>
      <c r="AI17" s="98"/>
      <c r="AJ17" s="120"/>
      <c r="AK17" s="126">
        <v>98.7</v>
      </c>
      <c r="AL17" s="118"/>
    </row>
    <row r="18" spans="2:38" ht="18" customHeight="1">
      <c r="B18" s="99">
        <v>16</v>
      </c>
      <c r="C18" s="66" t="s">
        <v>16</v>
      </c>
      <c r="D18" s="67">
        <v>60</v>
      </c>
      <c r="E18" s="67">
        <v>60</v>
      </c>
      <c r="F18" s="67"/>
      <c r="G18" s="67"/>
      <c r="H18" s="68"/>
      <c r="I18" s="67"/>
      <c r="J18" s="69"/>
      <c r="K18" s="67"/>
      <c r="L18" s="68">
        <v>60</v>
      </c>
      <c r="M18" s="70">
        <v>18</v>
      </c>
      <c r="N18" s="69"/>
      <c r="O18" s="67">
        <v>6</v>
      </c>
      <c r="P18" s="67"/>
      <c r="Q18" s="67">
        <v>60</v>
      </c>
      <c r="R18" s="67"/>
      <c r="S18" s="67"/>
      <c r="T18" s="67"/>
      <c r="U18" s="67">
        <v>60</v>
      </c>
      <c r="V18" s="68">
        <v>60</v>
      </c>
      <c r="W18" s="70">
        <v>124</v>
      </c>
      <c r="X18" s="69">
        <v>6</v>
      </c>
      <c r="Y18" s="67"/>
      <c r="Z18" s="67"/>
      <c r="AA18" s="67"/>
      <c r="AB18" s="67"/>
      <c r="AC18" s="67"/>
      <c r="AD18" s="68"/>
      <c r="AE18" s="86">
        <v>30</v>
      </c>
      <c r="AF18" s="87">
        <f t="shared" si="0"/>
        <v>172</v>
      </c>
      <c r="AG18" s="72">
        <f t="shared" si="1"/>
        <v>372</v>
      </c>
      <c r="AH18" s="73">
        <f t="shared" si="2"/>
        <v>544</v>
      </c>
      <c r="AI18" s="98"/>
      <c r="AJ18" s="120"/>
      <c r="AK18" s="121">
        <v>97.35</v>
      </c>
      <c r="AL18" s="118"/>
    </row>
    <row r="19" spans="2:38" ht="18" customHeight="1">
      <c r="B19" s="99">
        <v>17</v>
      </c>
      <c r="C19" s="66" t="s">
        <v>48</v>
      </c>
      <c r="D19" s="67">
        <v>60</v>
      </c>
      <c r="E19" s="67">
        <v>60</v>
      </c>
      <c r="F19" s="67"/>
      <c r="G19" s="67"/>
      <c r="H19" s="68"/>
      <c r="I19" s="67"/>
      <c r="J19" s="69"/>
      <c r="K19" s="67"/>
      <c r="L19" s="68">
        <v>60</v>
      </c>
      <c r="M19" s="70">
        <v>24</v>
      </c>
      <c r="N19" s="69"/>
      <c r="O19" s="67">
        <v>21</v>
      </c>
      <c r="P19" s="67"/>
      <c r="Q19" s="67">
        <v>60</v>
      </c>
      <c r="R19" s="67"/>
      <c r="S19" s="67"/>
      <c r="T19" s="67"/>
      <c r="U19" s="67">
        <v>60</v>
      </c>
      <c r="V19" s="68">
        <v>60</v>
      </c>
      <c r="W19" s="70">
        <v>128</v>
      </c>
      <c r="X19" s="69">
        <v>8</v>
      </c>
      <c r="Y19" s="67"/>
      <c r="Z19" s="67"/>
      <c r="AA19" s="67"/>
      <c r="AB19" s="67"/>
      <c r="AC19" s="67"/>
      <c r="AD19" s="68"/>
      <c r="AE19" s="88">
        <v>36</v>
      </c>
      <c r="AF19" s="71">
        <f>M19+W19+AE19</f>
        <v>188</v>
      </c>
      <c r="AG19" s="72">
        <f>SUM(D19:L19,N19:V19,X19:AD19)</f>
        <v>389</v>
      </c>
      <c r="AH19" s="73">
        <f>SUM(AF19:AG19)</f>
        <v>577</v>
      </c>
      <c r="AI19" s="98"/>
      <c r="AJ19" s="120"/>
      <c r="AK19" s="126">
        <v>96</v>
      </c>
      <c r="AL19" s="118"/>
    </row>
    <row r="20" spans="2:38" ht="18" customHeight="1">
      <c r="B20" s="97">
        <v>18</v>
      </c>
      <c r="C20" s="27" t="s">
        <v>49</v>
      </c>
      <c r="D20" s="13">
        <v>60</v>
      </c>
      <c r="E20" s="13">
        <v>60</v>
      </c>
      <c r="F20" s="13"/>
      <c r="G20" s="13"/>
      <c r="H20" s="14"/>
      <c r="I20" s="13"/>
      <c r="J20" s="16"/>
      <c r="K20" s="13"/>
      <c r="L20" s="14">
        <v>60</v>
      </c>
      <c r="M20" s="15">
        <v>32</v>
      </c>
      <c r="N20" s="16"/>
      <c r="O20" s="13">
        <v>14</v>
      </c>
      <c r="P20" s="13"/>
      <c r="Q20" s="13">
        <v>60</v>
      </c>
      <c r="R20" s="13"/>
      <c r="S20" s="13"/>
      <c r="T20" s="13"/>
      <c r="U20" s="13">
        <v>60</v>
      </c>
      <c r="V20" s="14">
        <v>60</v>
      </c>
      <c r="W20" s="15">
        <v>120</v>
      </c>
      <c r="X20" s="16">
        <v>6</v>
      </c>
      <c r="Y20" s="13"/>
      <c r="Z20" s="13">
        <v>60</v>
      </c>
      <c r="AA20" s="13"/>
      <c r="AB20" s="13"/>
      <c r="AC20" s="13"/>
      <c r="AD20" s="14"/>
      <c r="AE20" s="23">
        <v>42</v>
      </c>
      <c r="AF20" s="29">
        <f>M20+W20+AE20</f>
        <v>194</v>
      </c>
      <c r="AG20" s="30">
        <f>SUM(D20:L20,N20:V20,X20:AD20)</f>
        <v>440</v>
      </c>
      <c r="AH20" s="32">
        <f>SUM(AF20:AG20)</f>
        <v>634</v>
      </c>
      <c r="AI20" s="98"/>
      <c r="AJ20" s="90"/>
      <c r="AK20" s="46"/>
      <c r="AL20" s="89"/>
    </row>
    <row r="21" spans="2:38" ht="18" customHeight="1" thickBot="1">
      <c r="B21" s="94">
        <v>19</v>
      </c>
      <c r="C21" s="28" t="s">
        <v>50</v>
      </c>
      <c r="D21" s="17">
        <v>60</v>
      </c>
      <c r="E21" s="17">
        <v>60</v>
      </c>
      <c r="F21" s="17">
        <v>60</v>
      </c>
      <c r="G21" s="17"/>
      <c r="H21" s="18"/>
      <c r="I21" s="17">
        <v>20</v>
      </c>
      <c r="J21" s="20"/>
      <c r="K21" s="17">
        <v>60</v>
      </c>
      <c r="L21" s="18">
        <v>60</v>
      </c>
      <c r="M21" s="19">
        <v>82</v>
      </c>
      <c r="N21" s="20"/>
      <c r="O21" s="17">
        <v>11</v>
      </c>
      <c r="P21" s="17"/>
      <c r="Q21" s="17">
        <v>60</v>
      </c>
      <c r="R21" s="17"/>
      <c r="S21" s="17"/>
      <c r="T21" s="17"/>
      <c r="U21" s="17"/>
      <c r="V21" s="18">
        <v>100</v>
      </c>
      <c r="W21" s="19">
        <v>66</v>
      </c>
      <c r="X21" s="20">
        <v>8</v>
      </c>
      <c r="Y21" s="17"/>
      <c r="Z21" s="17">
        <v>60</v>
      </c>
      <c r="AA21" s="17"/>
      <c r="AB21" s="17"/>
      <c r="AC21" s="17">
        <v>60</v>
      </c>
      <c r="AD21" s="18">
        <v>60</v>
      </c>
      <c r="AE21" s="19">
        <v>84</v>
      </c>
      <c r="AF21" s="21">
        <f>M21+W21+AE21</f>
        <v>232</v>
      </c>
      <c r="AG21" s="31">
        <f>SUM(D21:L21,N21:V21,X21:AD21)</f>
        <v>679</v>
      </c>
      <c r="AH21" s="33">
        <f>SUM(AF21:AG21)</f>
        <v>911</v>
      </c>
      <c r="AI21" s="100"/>
      <c r="AJ21" s="91"/>
      <c r="AK21" s="92"/>
      <c r="AL21" s="93"/>
    </row>
    <row r="24" ht="12.75">
      <c r="C24" s="12"/>
    </row>
    <row r="25" ht="12.75">
      <c r="C25" s="10"/>
    </row>
  </sheetData>
  <sheetProtection/>
  <printOptions/>
  <pageMargins left="0.1968503937007874" right="0.1968503937007874" top="0.3937007874015748" bottom="0.984251968503937" header="0.5118110236220472" footer="0.5118110236220472"/>
  <pageSetup horizontalDpi="600" verticalDpi="600" orientation="landscape" paperSize="9" scale="90" r:id="rId1"/>
  <ignoredErrors>
    <ignoredError sqref="AG13 AG15:AG16 AG6:AG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AntalJ</dc:creator>
  <cp:keywords/>
  <dc:description/>
  <cp:lastModifiedBy>Dravecz Ferenc</cp:lastModifiedBy>
  <cp:lastPrinted>2010-10-10T08:35:23Z</cp:lastPrinted>
  <dcterms:created xsi:type="dcterms:W3CDTF">2006-10-26T15:36:19Z</dcterms:created>
  <dcterms:modified xsi:type="dcterms:W3CDTF">2017-10-16T19:30:25Z</dcterms:modified>
  <cp:category/>
  <cp:version/>
  <cp:contentType/>
  <cp:contentStatus/>
</cp:coreProperties>
</file>