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9435" windowHeight="4965" tabRatio="544" activeTab="2"/>
  </bookViews>
  <sheets>
    <sheet name="A-A36-50" sheetId="24" r:id="rId1"/>
    <sheet name="A60-70-80" sheetId="25" r:id="rId2"/>
    <sheet name="B" sheetId="16" r:id="rId3"/>
    <sheet name="C_1" sheetId="23" r:id="rId4"/>
    <sheet name="C_2" sheetId="18" r:id="rId5"/>
    <sheet name="DÉMÁSZ_B" sheetId="21" r:id="rId6"/>
    <sheet name="DÉMÁSZ_C" sheetId="22" r:id="rId7"/>
  </sheets>
  <definedNames>
    <definedName name="_xlnm.Print_Titles" localSheetId="2">B!$1:$1</definedName>
    <definedName name="_xlnm.Print_Titles" localSheetId="3">C_1!$1:$1</definedName>
    <definedName name="_xlnm.Print_Titles" localSheetId="4">C_2!$1:$1</definedName>
    <definedName name="_xlnm.Print_Titles" localSheetId="5">DÉMÁSZ_B!$1:$1</definedName>
    <definedName name="_xlnm.Print_Titles" localSheetId="6">DÉMÁSZ_C!$1:$1</definedName>
    <definedName name="_xlnm.Print_Area" localSheetId="2">B!$A$1:$AC$114</definedName>
    <definedName name="_xlnm.Print_Area" localSheetId="3">C_1!$A$1:$AE$5</definedName>
    <definedName name="_xlnm.Print_Area" localSheetId="4">C_2!$A$1:$AE$119</definedName>
    <definedName name="_xlnm.Print_Area" localSheetId="5">DÉMÁSZ_B!$A$1:$Z$21</definedName>
    <definedName name="_xlnm.Print_Area" localSheetId="6">DÉMÁSZ_C!$A$1:$AE$13</definedName>
  </definedNames>
  <calcPr calcId="145621"/>
</workbook>
</file>

<file path=xl/calcChain.xml><?xml version="1.0" encoding="utf-8"?>
<calcChain xmlns="http://schemas.openxmlformats.org/spreadsheetml/2006/main">
  <c r="AK73" i="18"/>
  <c r="AK75" s="1"/>
  <c r="AB73" s="1"/>
  <c r="AH73"/>
  <c r="AH75" s="1"/>
  <c r="O73" s="1"/>
  <c r="AC73"/>
  <c r="Z15" i="25"/>
  <c r="Y15"/>
  <c r="Z14"/>
  <c r="Y14"/>
  <c r="Z13"/>
  <c r="Y13"/>
  <c r="AA13" s="1"/>
  <c r="Z12"/>
  <c r="Y12"/>
  <c r="AA12" s="1"/>
  <c r="Z11"/>
  <c r="Y11"/>
  <c r="Z10"/>
  <c r="Y10"/>
  <c r="Z9"/>
  <c r="Y9"/>
  <c r="AA9" s="1"/>
  <c r="Z8"/>
  <c r="Y8"/>
  <c r="AA8" s="1"/>
  <c r="Z7"/>
  <c r="Y7"/>
  <c r="Z6"/>
  <c r="Y6"/>
  <c r="Z5"/>
  <c r="Y5"/>
  <c r="AA5" s="1"/>
  <c r="Z4"/>
  <c r="Y4"/>
  <c r="AA4" s="1"/>
  <c r="Z3"/>
  <c r="Y3"/>
  <c r="AA3" s="1"/>
  <c r="Z2"/>
  <c r="Y2"/>
  <c r="AA2" s="1"/>
  <c r="AD17" i="24"/>
  <c r="AC17"/>
  <c r="AE17" s="1"/>
  <c r="AD16"/>
  <c r="AC16"/>
  <c r="AE16" s="1"/>
  <c r="AD15"/>
  <c r="AC15"/>
  <c r="AE15" s="1"/>
  <c r="AD14"/>
  <c r="AC14"/>
  <c r="AE14" s="1"/>
  <c r="AD13"/>
  <c r="AC13"/>
  <c r="AE13" s="1"/>
  <c r="AD12"/>
  <c r="AC12"/>
  <c r="AE12" s="1"/>
  <c r="AD11"/>
  <c r="AC11"/>
  <c r="AE11" s="1"/>
  <c r="AD10"/>
  <c r="AC10"/>
  <c r="AE10" s="1"/>
  <c r="AD9"/>
  <c r="AC9"/>
  <c r="AE9" s="1"/>
  <c r="AD8"/>
  <c r="AC8"/>
  <c r="AE8" s="1"/>
  <c r="AD7"/>
  <c r="AC7"/>
  <c r="AE7" s="1"/>
  <c r="AD6"/>
  <c r="AC6"/>
  <c r="AE6" s="1"/>
  <c r="AD5"/>
  <c r="AC5"/>
  <c r="AE5" s="1"/>
  <c r="AD4"/>
  <c r="AC4"/>
  <c r="AE4" s="1"/>
  <c r="AD3"/>
  <c r="AC3"/>
  <c r="AE3" s="1"/>
  <c r="AD2"/>
  <c r="AC2"/>
  <c r="AE2" s="1"/>
  <c r="AA6" i="25" l="1"/>
  <c r="AA7"/>
  <c r="AA10"/>
  <c r="AA11"/>
  <c r="AA14"/>
  <c r="AA15"/>
  <c r="AD73" i="18"/>
  <c r="AE73" s="1"/>
  <c r="AK98"/>
  <c r="AK100" s="1"/>
  <c r="AB98" s="1"/>
  <c r="AH98"/>
  <c r="AH100" s="1"/>
  <c r="O98" s="1"/>
  <c r="AC98"/>
  <c r="AD98" l="1"/>
  <c r="AE98" s="1"/>
  <c r="AK106"/>
  <c r="AK94"/>
  <c r="AK96" s="1"/>
  <c r="AB94" s="1"/>
  <c r="AH94"/>
  <c r="AH96" s="1"/>
  <c r="O94" s="1"/>
  <c r="AC94"/>
  <c r="AK102"/>
  <c r="AK104" s="1"/>
  <c r="AB102" s="1"/>
  <c r="AH102"/>
  <c r="AH104" s="1"/>
  <c r="O102" s="1"/>
  <c r="AC102"/>
  <c r="AK85"/>
  <c r="AK87" s="1"/>
  <c r="AB85" s="1"/>
  <c r="AH85"/>
  <c r="AH87" s="1"/>
  <c r="O85" s="1"/>
  <c r="AC85"/>
  <c r="AK90"/>
  <c r="AK92" s="1"/>
  <c r="AB90" s="1"/>
  <c r="AH90"/>
  <c r="AH92" s="1"/>
  <c r="O90" s="1"/>
  <c r="AD90" s="1"/>
  <c r="AC90"/>
  <c r="AK30"/>
  <c r="AK32" s="1"/>
  <c r="AH30"/>
  <c r="AH32" s="1"/>
  <c r="O30" s="1"/>
  <c r="AC30"/>
  <c r="AH57"/>
  <c r="AD94" l="1"/>
  <c r="AE94" s="1"/>
  <c r="AE90"/>
  <c r="AD85"/>
  <c r="AE85" s="1"/>
  <c r="AD102"/>
  <c r="AE102" s="1"/>
  <c r="AB30"/>
  <c r="AD30"/>
  <c r="AE30" s="1"/>
  <c r="B120"/>
  <c r="X98" i="16"/>
  <c r="X94"/>
  <c r="X102"/>
  <c r="O82"/>
  <c r="X82"/>
  <c r="X86"/>
  <c r="X90"/>
  <c r="X106"/>
  <c r="X70"/>
  <c r="X74"/>
  <c r="W78"/>
  <c r="O78"/>
  <c r="X78"/>
  <c r="O54"/>
  <c r="X54"/>
  <c r="X58"/>
  <c r="X62"/>
  <c r="X66"/>
  <c r="B14" i="22"/>
  <c r="B6" i="23"/>
  <c r="C6"/>
  <c r="AK2"/>
  <c r="AK4" s="1"/>
  <c r="AB2" s="1"/>
  <c r="AH2"/>
  <c r="AH4" s="1"/>
  <c r="O2" s="1"/>
  <c r="AC2"/>
  <c r="C14" i="22"/>
  <c r="AK10"/>
  <c r="AK12" s="1"/>
  <c r="AB10" s="1"/>
  <c r="AH10"/>
  <c r="AH12" s="1"/>
  <c r="O10" s="1"/>
  <c r="AC10"/>
  <c r="AK8"/>
  <c r="AB6" s="1"/>
  <c r="AK6"/>
  <c r="AH6"/>
  <c r="AH8" s="1"/>
  <c r="O6" s="1"/>
  <c r="AC6"/>
  <c r="AK4"/>
  <c r="AB2" s="1"/>
  <c r="AK2"/>
  <c r="AH2"/>
  <c r="AH4" s="1"/>
  <c r="O2" s="1"/>
  <c r="AC2"/>
  <c r="C22" i="21"/>
  <c r="B22"/>
  <c r="AF18"/>
  <c r="AF20" s="1"/>
  <c r="W18" s="1"/>
  <c r="AC18"/>
  <c r="AC20" s="1"/>
  <c r="O18" s="1"/>
  <c r="X18"/>
  <c r="AF14"/>
  <c r="AF16" s="1"/>
  <c r="W14" s="1"/>
  <c r="AC14"/>
  <c r="AC16" s="1"/>
  <c r="O14" s="1"/>
  <c r="X14"/>
  <c r="AF10"/>
  <c r="AF12" s="1"/>
  <c r="W10" s="1"/>
  <c r="AC10"/>
  <c r="AC12" s="1"/>
  <c r="O10" s="1"/>
  <c r="X10"/>
  <c r="AF6"/>
  <c r="AF8" s="1"/>
  <c r="W6" s="1"/>
  <c r="AC6"/>
  <c r="AC8" s="1"/>
  <c r="O6" s="1"/>
  <c r="X6"/>
  <c r="AF2"/>
  <c r="AF4" s="1"/>
  <c r="W2" s="1"/>
  <c r="AC2"/>
  <c r="AC4" s="1"/>
  <c r="O2" s="1"/>
  <c r="X2"/>
  <c r="C120" i="18"/>
  <c r="AK108"/>
  <c r="AB106" s="1"/>
  <c r="O106"/>
  <c r="AC106"/>
  <c r="AK77"/>
  <c r="AK79" s="1"/>
  <c r="AB77" s="1"/>
  <c r="AH77"/>
  <c r="AH79" s="1"/>
  <c r="O77" s="1"/>
  <c r="AC77"/>
  <c r="AK69"/>
  <c r="AK71" s="1"/>
  <c r="AB69" s="1"/>
  <c r="AH69"/>
  <c r="AH71" s="1"/>
  <c r="O69" s="1"/>
  <c r="AC69"/>
  <c r="AK65"/>
  <c r="AK67" s="1"/>
  <c r="AB65" s="1"/>
  <c r="AH65"/>
  <c r="AH67" s="1"/>
  <c r="O65" s="1"/>
  <c r="AC65"/>
  <c r="AK61"/>
  <c r="AK63" s="1"/>
  <c r="AB61" s="1"/>
  <c r="AH61"/>
  <c r="AH63" s="1"/>
  <c r="O61" s="1"/>
  <c r="AC61"/>
  <c r="AK57"/>
  <c r="AK59" s="1"/>
  <c r="AB57" s="1"/>
  <c r="AH59"/>
  <c r="O57" s="1"/>
  <c r="AC57"/>
  <c r="AK53"/>
  <c r="AK55" s="1"/>
  <c r="AB53" s="1"/>
  <c r="AH53"/>
  <c r="AH55" s="1"/>
  <c r="O53" s="1"/>
  <c r="AC53"/>
  <c r="AK49"/>
  <c r="AK51" s="1"/>
  <c r="AB49" s="1"/>
  <c r="AH49"/>
  <c r="AH51" s="1"/>
  <c r="O49" s="1"/>
  <c r="AC49"/>
  <c r="AK45"/>
  <c r="AK47" s="1"/>
  <c r="AB45" s="1"/>
  <c r="AH45"/>
  <c r="AH47" s="1"/>
  <c r="O45" s="1"/>
  <c r="AC45"/>
  <c r="AK40"/>
  <c r="AK42" s="1"/>
  <c r="AB40" s="1"/>
  <c r="AH40"/>
  <c r="AH42" s="1"/>
  <c r="O40" s="1"/>
  <c r="AC40"/>
  <c r="AK35"/>
  <c r="AK37" s="1"/>
  <c r="AB35" s="1"/>
  <c r="AH35"/>
  <c r="AH37" s="1"/>
  <c r="O35" s="1"/>
  <c r="AC35"/>
  <c r="AK26"/>
  <c r="AK28" s="1"/>
  <c r="AB26" s="1"/>
  <c r="AH26"/>
  <c r="AH28" s="1"/>
  <c r="O26" s="1"/>
  <c r="AC26"/>
  <c r="AK22"/>
  <c r="AK24" s="1"/>
  <c r="AB22" s="1"/>
  <c r="AH22"/>
  <c r="AH24" s="1"/>
  <c r="O22" s="1"/>
  <c r="AC22"/>
  <c r="AK18"/>
  <c r="AK20" s="1"/>
  <c r="AB18" s="1"/>
  <c r="AH18"/>
  <c r="AH20" s="1"/>
  <c r="O18" s="1"/>
  <c r="AC18"/>
  <c r="AK14"/>
  <c r="AK16" s="1"/>
  <c r="AB14" s="1"/>
  <c r="AH14"/>
  <c r="AH16" s="1"/>
  <c r="O14" s="1"/>
  <c r="AC14"/>
  <c r="AK10"/>
  <c r="AK12" s="1"/>
  <c r="AB10" s="1"/>
  <c r="AH10"/>
  <c r="AH12" s="1"/>
  <c r="O10" s="1"/>
  <c r="AC10"/>
  <c r="AK6"/>
  <c r="AK8" s="1"/>
  <c r="AB6" s="1"/>
  <c r="AH6"/>
  <c r="AH8" s="1"/>
  <c r="O6" s="1"/>
  <c r="AC6"/>
  <c r="AK2"/>
  <c r="AK4" s="1"/>
  <c r="AB2" s="1"/>
  <c r="AH2"/>
  <c r="AH4" s="1"/>
  <c r="O2" s="1"/>
  <c r="AC2"/>
  <c r="X111" i="16"/>
  <c r="W50"/>
  <c r="O50"/>
  <c r="X50"/>
  <c r="X46"/>
  <c r="X42"/>
  <c r="X38"/>
  <c r="W34"/>
  <c r="O34"/>
  <c r="X34"/>
  <c r="W30"/>
  <c r="X30"/>
  <c r="X26"/>
  <c r="W22"/>
  <c r="X22"/>
  <c r="W18"/>
  <c r="X18"/>
  <c r="X14"/>
  <c r="W10"/>
  <c r="O10"/>
  <c r="X10"/>
  <c r="W6"/>
  <c r="O6"/>
  <c r="X6"/>
  <c r="W2"/>
  <c r="O2"/>
  <c r="X2"/>
  <c r="Y78" l="1"/>
  <c r="Y50"/>
  <c r="AD2" i="23"/>
  <c r="AE2" s="1"/>
  <c r="AD10" i="22"/>
  <c r="AE10" s="1"/>
  <c r="AD2"/>
  <c r="AE2" s="1"/>
  <c r="AD6"/>
  <c r="AE6" s="1"/>
  <c r="AD18" i="18"/>
  <c r="AE18" s="1"/>
  <c r="AD57"/>
  <c r="AE57" s="1"/>
  <c r="AD6"/>
  <c r="AE6" s="1"/>
  <c r="AD35"/>
  <c r="AE35" s="1"/>
  <c r="AD45"/>
  <c r="AE45" s="1"/>
  <c r="AD69"/>
  <c r="AE69" s="1"/>
  <c r="AD10"/>
  <c r="AE10" s="1"/>
  <c r="AD49"/>
  <c r="AE49" s="1"/>
  <c r="AD106"/>
  <c r="AE106" s="1"/>
  <c r="AD77"/>
  <c r="AE77" s="1"/>
  <c r="AD26"/>
  <c r="AE26" s="1"/>
  <c r="AD65"/>
  <c r="AE65" s="1"/>
  <c r="Y18" i="21"/>
  <c r="Z18" s="1"/>
  <c r="Y10"/>
  <c r="Z10" s="1"/>
  <c r="Y6"/>
  <c r="Z6" s="1"/>
  <c r="Y2"/>
  <c r="Z2" s="1"/>
  <c r="Y14"/>
  <c r="Z14" s="1"/>
  <c r="Y10" i="16"/>
  <c r="Y6"/>
  <c r="AD53" i="18"/>
  <c r="AE53" s="1"/>
  <c r="AD2"/>
  <c r="AE2" s="1"/>
  <c r="AD22"/>
  <c r="AE22" s="1"/>
  <c r="AD40"/>
  <c r="AE40" s="1"/>
  <c r="AD61"/>
  <c r="AE61" s="1"/>
  <c r="AD14"/>
  <c r="AE14" s="1"/>
  <c r="Y2" i="16"/>
  <c r="Y34"/>
</calcChain>
</file>

<file path=xl/sharedStrings.xml><?xml version="1.0" encoding="utf-8"?>
<sst xmlns="http://schemas.openxmlformats.org/spreadsheetml/2006/main" count="555" uniqueCount="413">
  <si>
    <t>Helyezés</t>
  </si>
  <si>
    <t>Csapatnév</t>
  </si>
  <si>
    <t>Csapattagok</t>
  </si>
  <si>
    <t>Szül.év</t>
  </si>
  <si>
    <t>2. ellenőrző pont</t>
  </si>
  <si>
    <t>3. ellenőrző pont</t>
  </si>
  <si>
    <t>5. ellenőrző pont</t>
  </si>
  <si>
    <t>I. szakasz időhiba</t>
  </si>
  <si>
    <t>8. ellenőrző pont</t>
  </si>
  <si>
    <t>11.ellenőrző pont</t>
  </si>
  <si>
    <t>12.ellenőrző pont</t>
  </si>
  <si>
    <t>13.ellenőrző pont</t>
  </si>
  <si>
    <t>14.ellenőrző pont</t>
  </si>
  <si>
    <t>II.szakasz időhiba</t>
  </si>
  <si>
    <t>Pálya összes:</t>
  </si>
  <si>
    <t>Idő összes:</t>
  </si>
  <si>
    <t>Összes hiba</t>
  </si>
  <si>
    <t>Rajt</t>
  </si>
  <si>
    <t>Időmérő érkezés</t>
  </si>
  <si>
    <t>Időmérő indulás</t>
  </si>
  <si>
    <t>Cél</t>
  </si>
  <si>
    <t>Máté István</t>
  </si>
  <si>
    <t>VÁRALJA</t>
  </si>
  <si>
    <t>Szentes Olivér</t>
  </si>
  <si>
    <t>Szentes László</t>
  </si>
  <si>
    <t>KISKUN II.</t>
  </si>
  <si>
    <t>Mohai Zsófia</t>
  </si>
  <si>
    <t>Fazekas Tímea</t>
  </si>
  <si>
    <t>VVV-Turbócsigák</t>
  </si>
  <si>
    <t>Magyar Lajos</t>
  </si>
  <si>
    <t>Magyar Emőke</t>
  </si>
  <si>
    <t>Kőbányai barangolók</t>
  </si>
  <si>
    <t>Szabó Tamás</t>
  </si>
  <si>
    <t>Komoróczki Dóra</t>
  </si>
  <si>
    <t>Szabó-Komoróczki Csenge</t>
  </si>
  <si>
    <t>Szabó-Komoróczki Hanna</t>
  </si>
  <si>
    <t>CUHA</t>
  </si>
  <si>
    <t>Mészáros Gabriella</t>
  </si>
  <si>
    <t>Schweizer Balázs</t>
  </si>
  <si>
    <t>Schweizer Rómeó</t>
  </si>
  <si>
    <t>csapat</t>
  </si>
  <si>
    <t>fő</t>
  </si>
  <si>
    <t>7. ellenőrző pont</t>
  </si>
  <si>
    <t>9. ellenőrző pont</t>
  </si>
  <si>
    <t>15.ellenőrző pont</t>
  </si>
  <si>
    <t>16.ellenőrző pont</t>
  </si>
  <si>
    <t>17.ellenőrző pont</t>
  </si>
  <si>
    <t>18.ellenőrző pont</t>
  </si>
  <si>
    <t>20.ellenőrző pont</t>
  </si>
  <si>
    <t>Veszeli Karina</t>
  </si>
  <si>
    <t>Markó Ádám</t>
  </si>
  <si>
    <t>Bognár István</t>
  </si>
  <si>
    <t>Bognár Zsolt</t>
  </si>
  <si>
    <t>Kiss Csaba</t>
  </si>
  <si>
    <t>Deczki Sándor</t>
  </si>
  <si>
    <t>Marton Balázs</t>
  </si>
  <si>
    <t>Oleárnyik Katalin</t>
  </si>
  <si>
    <t>Szabó Gábor</t>
  </si>
  <si>
    <t>Engi Gábor</t>
  </si>
  <si>
    <t>dr. Nyirati Ildikó</t>
  </si>
  <si>
    <t>Rabi Zsuzsanna</t>
  </si>
  <si>
    <t>Bálint Barbara</t>
  </si>
  <si>
    <t>Fehérvári Máté</t>
  </si>
  <si>
    <t>1. ellenőrző pont</t>
  </si>
  <si>
    <t>4. ellenőrző pont</t>
  </si>
  <si>
    <t>1. monogon</t>
  </si>
  <si>
    <t>5. távolságmérés  358 m</t>
  </si>
  <si>
    <t>6. szerkesztés</t>
  </si>
  <si>
    <t>10.időmérő</t>
  </si>
  <si>
    <t>14. egyenes itiner</t>
  </si>
  <si>
    <t>VAKON-D</t>
  </si>
  <si>
    <t>Sárközi Györgyi</t>
  </si>
  <si>
    <t>TNT</t>
  </si>
  <si>
    <t>Vajgely Tamás</t>
  </si>
  <si>
    <t>Csihi Tímea</t>
  </si>
  <si>
    <t>ÖTZI</t>
  </si>
  <si>
    <t>Pirtói Döbbenet</t>
  </si>
  <si>
    <t>Rabi Zoltán</t>
  </si>
  <si>
    <t>Pirtói Irtók</t>
  </si>
  <si>
    <t>Zengő Rózsa</t>
  </si>
  <si>
    <t>Engi Gábor ifj</t>
  </si>
  <si>
    <t>Bodrogi Attila</t>
  </si>
  <si>
    <t>Szabó Zsolt</t>
  </si>
  <si>
    <t>10. időmérő</t>
  </si>
  <si>
    <t>3. kérdés</t>
  </si>
  <si>
    <t>6. kérdés</t>
  </si>
  <si>
    <t>12. kérdés</t>
  </si>
  <si>
    <t>16.távolságmérés 264 m</t>
  </si>
  <si>
    <t>19.kérdés</t>
  </si>
  <si>
    <t>21.kérdés</t>
  </si>
  <si>
    <t>22.ellenőrző pont</t>
  </si>
  <si>
    <t>Őzikék</t>
  </si>
  <si>
    <t>Márton Rita</t>
  </si>
  <si>
    <t>Kubatov Aranka</t>
  </si>
  <si>
    <t>TURBÓCSIGÁK</t>
  </si>
  <si>
    <t>Nánai Zsuzsanna</t>
  </si>
  <si>
    <t>Rostás Ádám</t>
  </si>
  <si>
    <t>Haverokk</t>
  </si>
  <si>
    <t>Bándi Csaba</t>
  </si>
  <si>
    <t>Barsi Attila</t>
  </si>
  <si>
    <t>Kóborlók</t>
  </si>
  <si>
    <t>Varga Eszter</t>
  </si>
  <si>
    <t>Ábrahám Erik</t>
  </si>
  <si>
    <t>Máté Team</t>
  </si>
  <si>
    <t>Máté Noémi</t>
  </si>
  <si>
    <t>Máténé Bertus Mónika</t>
  </si>
  <si>
    <t>Irányőr SE</t>
  </si>
  <si>
    <t>Balogh Gábor</t>
  </si>
  <si>
    <t>Dobay Laura</t>
  </si>
  <si>
    <t>Háboró Kutyái</t>
  </si>
  <si>
    <t>TRIO</t>
  </si>
  <si>
    <t>Venglovecz László</t>
  </si>
  <si>
    <t>Pásztor Ágnes</t>
  </si>
  <si>
    <t>Szűcs Sándor</t>
  </si>
  <si>
    <t>Mindenféle Kócsagok</t>
  </si>
  <si>
    <t>Horváth-Takács Róbert</t>
  </si>
  <si>
    <t>Horváth-Takács Olívia</t>
  </si>
  <si>
    <t>Nyári Virág</t>
  </si>
  <si>
    <t>Kőbonzó</t>
  </si>
  <si>
    <t>Heidinger Tibor</t>
  </si>
  <si>
    <t>Morovik Attila</t>
  </si>
  <si>
    <t>Szentes 6.</t>
  </si>
  <si>
    <t>Bugyi Zsolt</t>
  </si>
  <si>
    <t>Faragó Mihály</t>
  </si>
  <si>
    <t>Bánk Léda</t>
  </si>
  <si>
    <t>Kis Zsanett</t>
  </si>
  <si>
    <t>A Ravasz És Az Agy</t>
  </si>
  <si>
    <t>Pogáts Dávid</t>
  </si>
  <si>
    <t>Dravecz Ferenc</t>
  </si>
  <si>
    <t>MACI</t>
  </si>
  <si>
    <t>Varga F. Zoltán</t>
  </si>
  <si>
    <t>Simon Ádám</t>
  </si>
  <si>
    <t>KIK</t>
  </si>
  <si>
    <t>Rózsa Gábor</t>
  </si>
  <si>
    <t>Dankovits Péter</t>
  </si>
  <si>
    <t>SÓGOROCK</t>
  </si>
  <si>
    <t>Decsi István</t>
  </si>
  <si>
    <t>Veisz Zsuzsanna</t>
  </si>
  <si>
    <t>DELTABOX.HU</t>
  </si>
  <si>
    <t>Fodor Csanád</t>
  </si>
  <si>
    <t>Farkas Róbert</t>
  </si>
  <si>
    <t>Fodor Imre</t>
  </si>
  <si>
    <t>HAZATALÁLÁS</t>
  </si>
  <si>
    <t>Bús József</t>
  </si>
  <si>
    <t>Ormándi Erzsébet</t>
  </si>
  <si>
    <t>KISKUN III.</t>
  </si>
  <si>
    <t>Hidegkuti Lajos</t>
  </si>
  <si>
    <t>Rádi Ferenc</t>
  </si>
  <si>
    <t>Várjhelyi Zoltán Pál</t>
  </si>
  <si>
    <t>Ötösfogat</t>
  </si>
  <si>
    <t>Puskásné Vízhányó Eszter</t>
  </si>
  <si>
    <t>Puskás Zoltán</t>
  </si>
  <si>
    <t>Puskás András</t>
  </si>
  <si>
    <t>Puskás Tamás</t>
  </si>
  <si>
    <t>KISKUN I.</t>
  </si>
  <si>
    <t>Hevér Csaba</t>
  </si>
  <si>
    <t>Hevér Beáta</t>
  </si>
  <si>
    <t>Hevérné Fricska Ildikó</t>
  </si>
  <si>
    <t>MVM 5</t>
  </si>
  <si>
    <t>Ugrin András</t>
  </si>
  <si>
    <t>dr  Kozubovics Dana</t>
  </si>
  <si>
    <t>Szupercsigák</t>
  </si>
  <si>
    <t>Baloghné Mina Ildikó</t>
  </si>
  <si>
    <t>Sebestény Krisztina</t>
  </si>
  <si>
    <t>Bodza kutya</t>
  </si>
  <si>
    <t>Csontosék</t>
  </si>
  <si>
    <t>Csontos Adrienn</t>
  </si>
  <si>
    <t>Csontos Norbert</t>
  </si>
  <si>
    <t>SZASZÓ</t>
  </si>
  <si>
    <t>Szonda Ferenc</t>
  </si>
  <si>
    <t>Szonda Ferencné</t>
  </si>
  <si>
    <t>Gazdag Család</t>
  </si>
  <si>
    <t>Gazdag László</t>
  </si>
  <si>
    <t>Gazdag Lászlóné</t>
  </si>
  <si>
    <t>C-BLOKK</t>
  </si>
  <si>
    <t>Szabó Ádám</t>
  </si>
  <si>
    <t>Dudás Ádám</t>
  </si>
  <si>
    <t>Kovács Bence</t>
  </si>
  <si>
    <t>Besze Ildikó</t>
  </si>
  <si>
    <t>Kovács Ádám</t>
  </si>
  <si>
    <t>420 BLAZE IT</t>
  </si>
  <si>
    <t>Szabó Ákos Soma</t>
  </si>
  <si>
    <t>Bucskó Ernő</t>
  </si>
  <si>
    <t>Bíró Szilárd</t>
  </si>
  <si>
    <t>Timbusz Botond</t>
  </si>
  <si>
    <t>DÖMÖTÖR</t>
  </si>
  <si>
    <t>Babik Péter</t>
  </si>
  <si>
    <t>Jakab Éva</t>
  </si>
  <si>
    <t>TÜCSÖK</t>
  </si>
  <si>
    <t>Kovács Imre</t>
  </si>
  <si>
    <t>Kovács-Kalocsa Dávid</t>
  </si>
  <si>
    <t>Kovács-Kalocsa Brigi</t>
  </si>
  <si>
    <t>Buckák Hősei</t>
  </si>
  <si>
    <t>Baráthné Erzsébet</t>
  </si>
  <si>
    <t>Mórocza Ágnes</t>
  </si>
  <si>
    <t>NO-NAME</t>
  </si>
  <si>
    <t>Sütő Márton</t>
  </si>
  <si>
    <t>Sütő Roland</t>
  </si>
  <si>
    <t>KISKUN VI.</t>
  </si>
  <si>
    <t>Bánfalvi Péter</t>
  </si>
  <si>
    <t>Bánfalvi Anna</t>
  </si>
  <si>
    <t>Pallagi Anna Liza</t>
  </si>
  <si>
    <t>Retkes József</t>
  </si>
  <si>
    <t>Lúzerek 1</t>
  </si>
  <si>
    <t>Fürj Edit</t>
  </si>
  <si>
    <t>Rókatündér</t>
  </si>
  <si>
    <t>Baráth Magdolna</t>
  </si>
  <si>
    <t>Király Margaréta</t>
  </si>
  <si>
    <t>Utolsók</t>
  </si>
  <si>
    <t>Engi Krisztina</t>
  </si>
  <si>
    <t>Pap Kinga</t>
  </si>
  <si>
    <t>Rohoska Réka</t>
  </si>
  <si>
    <t>Anka Adrián</t>
  </si>
  <si>
    <t>Disztl Dominik</t>
  </si>
  <si>
    <t>Kancsalok</t>
  </si>
  <si>
    <t>Miszlik Anita</t>
  </si>
  <si>
    <t>Kecskeméti Csilla</t>
  </si>
  <si>
    <t>Szabó Loretta</t>
  </si>
  <si>
    <t>Martin Annamária</t>
  </si>
  <si>
    <t>BEKÉK</t>
  </si>
  <si>
    <t>Beke László</t>
  </si>
  <si>
    <t>Beke Emese</t>
  </si>
  <si>
    <t>KISKUN X.</t>
  </si>
  <si>
    <t>Jankovszki Zsuzsanna</t>
  </si>
  <si>
    <t>Bánfalvi Tamás</t>
  </si>
  <si>
    <t>Bánfalviné Pál Gabriella</t>
  </si>
  <si>
    <t>Ásványvíz mentes</t>
  </si>
  <si>
    <t>buborékok</t>
  </si>
  <si>
    <t>Sávics Hilda</t>
  </si>
  <si>
    <t>Kudron Máté</t>
  </si>
  <si>
    <t>Fodor Bálint</t>
  </si>
  <si>
    <t>Judák Attila</t>
  </si>
  <si>
    <t>Judák Gergő</t>
  </si>
  <si>
    <t>GADO TEAM</t>
  </si>
  <si>
    <t>Sipos Gábor</t>
  </si>
  <si>
    <t>Németi Dominik</t>
  </si>
  <si>
    <t>Szentes 10</t>
  </si>
  <si>
    <t>Ponyeczki Andrásné</t>
  </si>
  <si>
    <t>dr Csikós Klára</t>
  </si>
  <si>
    <t>Kása Erzsébet</t>
  </si>
  <si>
    <t>Kőrösparti Margit</t>
  </si>
  <si>
    <t>KISKUN IX.</t>
  </si>
  <si>
    <t>Herédi Éva</t>
  </si>
  <si>
    <t>Kovács Istvánné</t>
  </si>
  <si>
    <t>Kabók István</t>
  </si>
  <si>
    <t>SÁMLI</t>
  </si>
  <si>
    <t>Farkas Judit</t>
  </si>
  <si>
    <t>Csiby Tivadar</t>
  </si>
  <si>
    <t>Csiby Júlia</t>
  </si>
  <si>
    <t>Csiby Márton</t>
  </si>
  <si>
    <t>Malac a pácban</t>
  </si>
  <si>
    <t>Rohoska Dominika</t>
  </si>
  <si>
    <t>Ribárszki Dóra</t>
  </si>
  <si>
    <t>Körtélyesi Balázs</t>
  </si>
  <si>
    <t>KISKUN IV.</t>
  </si>
  <si>
    <t>Horváth Brigitta</t>
  </si>
  <si>
    <t>KISKUN VIII.</t>
  </si>
  <si>
    <t>Beck Lajosné</t>
  </si>
  <si>
    <t>Hegedűs Jászné Beck K.</t>
  </si>
  <si>
    <t>Hegedűs Jász Nikolett</t>
  </si>
  <si>
    <t>Hegedűs Jász Lajos</t>
  </si>
  <si>
    <t>Hegedűs Jász Noémi</t>
  </si>
  <si>
    <t>Lőrincz Istvánné</t>
  </si>
  <si>
    <t>Lőrincz Mátyás</t>
  </si>
  <si>
    <t>DINNYÉK</t>
  </si>
  <si>
    <t>Libor Dániel</t>
  </si>
  <si>
    <t>Kunhegyesi Martin</t>
  </si>
  <si>
    <t>Fekete Roland</t>
  </si>
  <si>
    <t>Juhász Evelin</t>
  </si>
  <si>
    <t>Markó Vivien</t>
  </si>
  <si>
    <t>Gottliebok</t>
  </si>
  <si>
    <t>Gottlieb Gábor</t>
  </si>
  <si>
    <t>Daka Mónika</t>
  </si>
  <si>
    <t>Gottlieb Gergely</t>
  </si>
  <si>
    <t>Szentes 7</t>
  </si>
  <si>
    <t>Farkas Ilona</t>
  </si>
  <si>
    <t>Faragó János</t>
  </si>
  <si>
    <t>Erdei Emese</t>
  </si>
  <si>
    <t>KISKUN VII.</t>
  </si>
  <si>
    <t>Lantos Gábor</t>
  </si>
  <si>
    <t>Rózsa Anett</t>
  </si>
  <si>
    <t>Tarnóczy Gréti</t>
  </si>
  <si>
    <t>KISKUN V</t>
  </si>
  <si>
    <t>Zeleiné Tamási Klára</t>
  </si>
  <si>
    <t>Kószó Dániel</t>
  </si>
  <si>
    <t>Kószó Dóra</t>
  </si>
  <si>
    <t>Szűcs Adrienn</t>
  </si>
  <si>
    <t>Rácz Szabó Kata</t>
  </si>
  <si>
    <t>Rácz Szabó Zsófia</t>
  </si>
  <si>
    <t>PARTYHOLLÓK</t>
  </si>
  <si>
    <t>Aszódi Dániel</t>
  </si>
  <si>
    <t>RR</t>
  </si>
  <si>
    <t>HB</t>
  </si>
  <si>
    <t>REZESEK</t>
  </si>
  <si>
    <t>nem adta le a kartont</t>
  </si>
  <si>
    <t>nincs leadott kartonja</t>
  </si>
  <si>
    <t>.</t>
  </si>
  <si>
    <t>SUPP</t>
  </si>
  <si>
    <t>Sorrend</t>
  </si>
  <si>
    <t>Bajnoki sorrend A-A36-A50</t>
  </si>
  <si>
    <t>A-A36</t>
  </si>
  <si>
    <t>A50</t>
  </si>
  <si>
    <t>csapat                                   (16)</t>
  </si>
  <si>
    <t>csapattagok     (37 fő)</t>
  </si>
  <si>
    <t>1. ep. Kis domb</t>
  </si>
  <si>
    <t>2. ep. Tisztásszél</t>
  </si>
  <si>
    <t>3. ep. Oldalmetszés      "XE"</t>
  </si>
  <si>
    <t>4. ep. Kis kúp</t>
  </si>
  <si>
    <t>5. ep. Itiner</t>
  </si>
  <si>
    <t>6. ep. Hosszúkás halom</t>
  </si>
  <si>
    <t>7. ep. Domb szélén bokor</t>
  </si>
  <si>
    <t>8. ep. Kis mélyedés</t>
  </si>
  <si>
    <t>9. ep. Időmérő késés/sietés</t>
  </si>
  <si>
    <t>10. ep. Kis kúp</t>
  </si>
  <si>
    <t>11. ep. Tisztás sarok</t>
  </si>
  <si>
    <t>12. ep. Tisztás sarok</t>
  </si>
  <si>
    <t>13. ep. Tisztás széle</t>
  </si>
  <si>
    <t>14. ep. Távolságmérés     431 m</t>
  </si>
  <si>
    <t>15. ep. Szerkesztett pont</t>
  </si>
  <si>
    <t>16. ep. Tisztás sarok</t>
  </si>
  <si>
    <t>17. ep. Időmérő késés/sietés</t>
  </si>
  <si>
    <t>18. ep. Szintvonal követés</t>
  </si>
  <si>
    <t>19. ep. Jellegfa</t>
  </si>
  <si>
    <t>20. ep. Bokor</t>
  </si>
  <si>
    <t>21. ep. Monogon         "RZ"</t>
  </si>
  <si>
    <t>Cél késés/sietés</t>
  </si>
  <si>
    <t>Feladat hibapont</t>
  </si>
  <si>
    <t>Idő hibapont</t>
  </si>
  <si>
    <t>Össz. Hibapont</t>
  </si>
  <si>
    <t>ELTÁJOLÓK            Kiskőrös</t>
  </si>
  <si>
    <t>Döme Géza     Dr.Tóth Alexandra    Pöszi és Zazi</t>
  </si>
  <si>
    <t>DEMETER                    Paks</t>
  </si>
  <si>
    <t>Decsi Béla                   Jakab Albert</t>
  </si>
  <si>
    <t>ERŐTERV-MVM 4.    Budapest</t>
  </si>
  <si>
    <t>Mórocz Imre           Volf István</t>
  </si>
  <si>
    <t>MÁTRAI FARKASOK   Gyöngyös</t>
  </si>
  <si>
    <t>Vályi Nagy Károly                                                   Hársy István</t>
  </si>
  <si>
    <t>KÁRPÁTOK ŐRE        Eger</t>
  </si>
  <si>
    <t xml:space="preserve">Bóta Attila             Bóta Zsombor </t>
  </si>
  <si>
    <t>TISZAGYÖNGYE   Tiszaújváros</t>
  </si>
  <si>
    <t>Farkas János                        Drahos Mihály               Drahos Erzsébet</t>
  </si>
  <si>
    <t>DRÁVA-TALPASOK    Pécs</t>
  </si>
  <si>
    <t xml:space="preserve">Jancsi Attila                   Romvári Tibor          Balog Árpád    </t>
  </si>
  <si>
    <t>DA-TURBÓ              Kaposvár</t>
  </si>
  <si>
    <t xml:space="preserve">Fodor Péter    </t>
  </si>
  <si>
    <t>VÁGTATÓ TISZA        Tiszaújváros</t>
  </si>
  <si>
    <t>Tóth Éva                                   Bánrévi Viktória</t>
  </si>
  <si>
    <t>MOZGÓ BÓJA     Budapest</t>
  </si>
  <si>
    <t>Németh Gábor                Németh Krisztina         Tóth Béla</t>
  </si>
  <si>
    <t>MÉLYSÉGFÉSŰ                    Szentes</t>
  </si>
  <si>
    <t xml:space="preserve">Barát László                  Sebők Mária                   Surányi Tibor         </t>
  </si>
  <si>
    <t>CSODABOGYÓ            Siklós</t>
  </si>
  <si>
    <t>Andrasek Csaba           Ujságh Zsolt</t>
  </si>
  <si>
    <t>KATICA TANYA ZP Kaposvár</t>
  </si>
  <si>
    <t>Oszváth Eszter                     Müller Júlia</t>
  </si>
  <si>
    <t>BOGI</t>
  </si>
  <si>
    <t>Bohus Anita                              Gizella Zoltán</t>
  </si>
  <si>
    <t>ELSANT-AK                 Pécs</t>
  </si>
  <si>
    <t>Benczes Gábor                  Mazács Ádám</t>
  </si>
  <si>
    <t>SZEGEDI EJHAJLÁS   Szeged</t>
  </si>
  <si>
    <t>Szirovicza Ernő                                    Kis-Molnár Zsolt</t>
  </si>
  <si>
    <t>Bajnoki sorrend</t>
  </si>
  <si>
    <t>A60</t>
  </si>
  <si>
    <t>A70-80</t>
  </si>
  <si>
    <t>csapat   (14)</t>
  </si>
  <si>
    <t>csapattagok            (42 fő)</t>
  </si>
  <si>
    <t>1. ep. Monogon</t>
  </si>
  <si>
    <t>2. ep. Szintvonalkövetés</t>
  </si>
  <si>
    <t>3. ep. Időmérő késés/sietés</t>
  </si>
  <si>
    <t>4. ep. Távolságmérés        358 m</t>
  </si>
  <si>
    <t>5. ep. Szerkesztett pont</t>
  </si>
  <si>
    <t>6. ep. Tisztás széle</t>
  </si>
  <si>
    <t>7. ep. Tisztás sarok</t>
  </si>
  <si>
    <t>8. ep. Tisztás sarok</t>
  </si>
  <si>
    <t>10. ep. Kis mélyedés</t>
  </si>
  <si>
    <t>11. ep. Bokor</t>
  </si>
  <si>
    <t>12. ep. Hosszúkás halom</t>
  </si>
  <si>
    <t>13. ep. Itiner</t>
  </si>
  <si>
    <t>14. ep. Oldal metszés          "XE"</t>
  </si>
  <si>
    <t>15. ep. Bokor széle</t>
  </si>
  <si>
    <t>16. ep. Kis domb</t>
  </si>
  <si>
    <t>Össz. hibapont</t>
  </si>
  <si>
    <t>MVM 3.                          Budapest</t>
  </si>
  <si>
    <t>Járai Béla                           Kozma B. Imre                           Fornay Péter</t>
  </si>
  <si>
    <t>PARTOSOK                     Paks</t>
  </si>
  <si>
    <t>Dománszky Zoltán                     Bakonyi Ilona                     Péter Imre</t>
  </si>
  <si>
    <t>SZŐKE TISZA                  Tiszaújváros</t>
  </si>
  <si>
    <t>Dr.Bartók Adrienn                     Kemény Mihály                         Verdó István                            Borbély József</t>
  </si>
  <si>
    <t>HORVÁTHKA                         Budapest</t>
  </si>
  <si>
    <t xml:space="preserve">Horváth András               Dalos Minály                  </t>
  </si>
  <si>
    <t>SÁROSPATAK 60</t>
  </si>
  <si>
    <t>Jármy István                      Rák Miklós                       Ulicny János</t>
  </si>
  <si>
    <t>KŐBÁNYAI BARANGOLÓK    Budapest</t>
  </si>
  <si>
    <t>Marx István                                     Marx Anna                               Horváth T. Csaba</t>
  </si>
  <si>
    <t>KATICA TANYA ZP 60                                           Kaposvár</t>
  </si>
  <si>
    <t>Dr. Pavlovics György              Tóth Iván                         Merekva Erika</t>
  </si>
  <si>
    <t>MÁTRAI GYERTYÁNOK            Gyöngyös</t>
  </si>
  <si>
    <t>Dr. Pócsik József                       Paulek Szilvia                     Vörös Tamás</t>
  </si>
  <si>
    <t>ITINER                           Szentes</t>
  </si>
  <si>
    <t>Molnár Imre                          Török József                                 Badár László</t>
  </si>
  <si>
    <t>OTSE (MOL)                     Budapest</t>
  </si>
  <si>
    <t>Kovalik András                           Lelkes Péter                 Lelkes Péterné                                             Szerencsy Judit</t>
  </si>
  <si>
    <t>SZENTES 5.</t>
  </si>
  <si>
    <t xml:space="preserve">Nagy Mihály                        Kanfi H. Imréné                   Kun Sándorné     </t>
  </si>
  <si>
    <t>SZENTES 3.</t>
  </si>
  <si>
    <t>Farkas Lajos            Ponyeczki András               Badár Sándor</t>
  </si>
  <si>
    <t>MÁKOS DUÓ                      Baja</t>
  </si>
  <si>
    <t>Révi Lászlóné                       Mészáros József                              Bakó Károlyné</t>
  </si>
  <si>
    <t>MVM 2.                          Budapest</t>
  </si>
  <si>
    <t>Korodi Mihály                          Marosi Annamária</t>
  </si>
  <si>
    <t>Országos Középfokú Tájékozódási 
Túrabajnokság A csoport</t>
  </si>
  <si>
    <t>Országos Középfokú Tájékozódási 
Túrabajnokság B csoport</t>
  </si>
  <si>
    <t>Országos Középfokú Tájékozódási 
Túrabajnokság családi kategória</t>
  </si>
</sst>
</file>

<file path=xl/styles.xml><?xml version="1.0" encoding="utf-8"?>
<styleSheet xmlns="http://schemas.openxmlformats.org/spreadsheetml/2006/main">
  <numFmts count="1">
    <numFmt numFmtId="44" formatCode="_-* #,##0.00\ &quot;Ft&quot;_-;\-* #,##0.00\ &quot;Ft&quot;_-;_-* &quot;-&quot;??\ &quot;Ft&quot;_-;_-@_-"/>
  </numFmts>
  <fonts count="38">
    <font>
      <sz val="10"/>
      <name val="MS Sans Serif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sz val="7"/>
      <name val="Arial CE"/>
      <charset val="238"/>
    </font>
    <font>
      <sz val="10"/>
      <name val="MS Sans Serif"/>
      <family val="2"/>
      <charset val="238"/>
    </font>
    <font>
      <b/>
      <sz val="9"/>
      <name val="Comic Sans MS"/>
      <family val="4"/>
      <charset val="238"/>
    </font>
    <font>
      <sz val="8.5"/>
      <name val="Comic Sans MS"/>
      <family val="4"/>
    </font>
    <font>
      <b/>
      <i/>
      <sz val="12"/>
      <name val="Comic Sans MS"/>
      <family val="4"/>
      <charset val="238"/>
    </font>
    <font>
      <sz val="9"/>
      <name val="Comic Sans MS"/>
      <family val="4"/>
    </font>
    <font>
      <sz val="6"/>
      <name val="Comic Sans MS"/>
      <family val="4"/>
    </font>
    <font>
      <b/>
      <sz val="12"/>
      <name val="Comic Sans MS"/>
      <family val="4"/>
      <charset val="238"/>
    </font>
    <font>
      <sz val="7"/>
      <name val="Comic Sans MS"/>
      <family val="4"/>
    </font>
    <font>
      <sz val="9"/>
      <name val="Comic Sans MS"/>
      <family val="4"/>
      <charset val="238"/>
    </font>
    <font>
      <sz val="6"/>
      <name val="Comic Sans MS"/>
      <family val="4"/>
      <charset val="238"/>
    </font>
    <font>
      <b/>
      <sz val="9"/>
      <name val="Comic Sans MS"/>
      <family val="4"/>
    </font>
    <font>
      <sz val="8"/>
      <name val="Comic Sans MS"/>
      <family val="4"/>
    </font>
    <font>
      <b/>
      <sz val="10"/>
      <name val="Comic Sans MS"/>
      <family val="4"/>
      <charset val="238"/>
    </font>
    <font>
      <sz val="8.5"/>
      <name val="Comic Sans MS"/>
      <family val="4"/>
      <charset val="238"/>
    </font>
    <font>
      <sz val="12"/>
      <name val="Comic Sans MS"/>
      <family val="4"/>
    </font>
    <font>
      <b/>
      <sz val="12"/>
      <name val="Comic Sans MS"/>
      <family val="4"/>
    </font>
    <font>
      <sz val="7"/>
      <name val="Comic Sans MS"/>
      <family val="4"/>
      <charset val="238"/>
    </font>
    <font>
      <sz val="12"/>
      <name val="Comic Sans MS"/>
      <family val="4"/>
      <charset val="238"/>
    </font>
    <font>
      <sz val="8"/>
      <name val="Comic Sans MS"/>
      <family val="4"/>
      <charset val="238"/>
    </font>
    <font>
      <b/>
      <sz val="8"/>
      <name val="Comic Sans MS"/>
      <family val="4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44" fontId="34" fillId="0" borderId="0" applyFont="0" applyFill="0" applyBorder="0" applyAlignment="0" applyProtection="0"/>
  </cellStyleXfs>
  <cellXfs count="470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5" xfId="2" applyBorder="1" applyAlignment="1">
      <alignment textRotation="90"/>
    </xf>
    <xf numFmtId="0" fontId="2" fillId="0" borderId="6" xfId="2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9" xfId="2" applyBorder="1" applyAlignment="1">
      <alignment horizontal="center" vertical="center" wrapText="1"/>
    </xf>
    <xf numFmtId="0" fontId="2" fillId="0" borderId="6" xfId="2" applyFont="1" applyBorder="1" applyAlignment="1">
      <alignment textRotation="90"/>
    </xf>
    <xf numFmtId="0" fontId="2" fillId="0" borderId="6" xfId="2" applyFont="1" applyBorder="1" applyAlignment="1">
      <alignment horizontal="center" textRotation="90"/>
    </xf>
    <xf numFmtId="0" fontId="2" fillId="0" borderId="8" xfId="2" applyFont="1" applyBorder="1" applyAlignment="1">
      <alignment horizontal="center" textRotation="90"/>
    </xf>
    <xf numFmtId="0" fontId="3" fillId="0" borderId="10" xfId="2" applyFont="1" applyBorder="1" applyAlignment="1">
      <alignment horizontal="center" textRotation="90"/>
    </xf>
    <xf numFmtId="0" fontId="2" fillId="0" borderId="9" xfId="2" applyFont="1" applyBorder="1" applyAlignment="1">
      <alignment horizontal="center" textRotation="90"/>
    </xf>
    <xf numFmtId="0" fontId="3" fillId="0" borderId="11" xfId="2" applyFont="1" applyBorder="1" applyAlignment="1">
      <alignment horizontal="center" textRotation="90"/>
    </xf>
    <xf numFmtId="0" fontId="4" fillId="0" borderId="9" xfId="2" applyFont="1" applyBorder="1" applyAlignment="1">
      <alignment horizontal="center" textRotation="90"/>
    </xf>
    <xf numFmtId="0" fontId="4" fillId="0" borderId="6" xfId="2" applyFont="1" applyBorder="1" applyAlignment="1">
      <alignment horizontal="center" textRotation="90"/>
    </xf>
    <xf numFmtId="0" fontId="5" fillId="0" borderId="12" xfId="2" applyFont="1" applyBorder="1" applyAlignment="1">
      <alignment horizontal="center" textRotation="90"/>
    </xf>
    <xf numFmtId="0" fontId="6" fillId="0" borderId="0" xfId="2" applyFont="1" applyAlignment="1">
      <alignment horizontal="center" textRotation="90"/>
    </xf>
    <xf numFmtId="0" fontId="6" fillId="0" borderId="0" xfId="2" applyFont="1"/>
    <xf numFmtId="0" fontId="2" fillId="0" borderId="13" xfId="2" applyFont="1" applyBorder="1" applyAlignment="1">
      <alignment vertical="center"/>
    </xf>
    <xf numFmtId="0" fontId="7" fillId="0" borderId="14" xfId="2" applyFont="1" applyBorder="1" applyAlignment="1">
      <alignment vertical="top" wrapText="1"/>
    </xf>
    <xf numFmtId="0" fontId="7" fillId="0" borderId="15" xfId="2" applyFont="1" applyBorder="1" applyAlignment="1">
      <alignment vertical="center" wrapText="1"/>
    </xf>
    <xf numFmtId="0" fontId="7" fillId="0" borderId="16" xfId="2" applyFont="1" applyBorder="1" applyAlignment="1">
      <alignment wrapText="1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1" fontId="2" fillId="0" borderId="18" xfId="2" applyNumberFormat="1" applyFill="1" applyBorder="1" applyAlignment="1">
      <alignment horizontal="center"/>
    </xf>
    <xf numFmtId="0" fontId="2" fillId="0" borderId="19" xfId="2" applyFont="1" applyBorder="1" applyAlignment="1">
      <alignment horizontal="center" vertical="center"/>
    </xf>
    <xf numFmtId="1" fontId="2" fillId="0" borderId="20" xfId="2" applyNumberFormat="1" applyFill="1" applyBorder="1" applyAlignment="1">
      <alignment horizontal="center"/>
    </xf>
    <xf numFmtId="0" fontId="4" fillId="0" borderId="19" xfId="2" applyNumberFormat="1" applyFont="1" applyBorder="1" applyAlignment="1">
      <alignment horizontal="center" vertical="center"/>
    </xf>
    <xf numFmtId="1" fontId="4" fillId="0" borderId="14" xfId="2" applyNumberFormat="1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20" fontId="6" fillId="0" borderId="0" xfId="2" applyNumberFormat="1" applyFont="1"/>
    <xf numFmtId="0" fontId="2" fillId="0" borderId="22" xfId="2" applyFont="1" applyBorder="1" applyAlignment="1">
      <alignment vertical="center"/>
    </xf>
    <xf numFmtId="0" fontId="7" fillId="0" borderId="23" xfId="2" applyFont="1" applyBorder="1" applyAlignment="1">
      <alignment vertical="top" wrapText="1"/>
    </xf>
    <xf numFmtId="0" fontId="7" fillId="0" borderId="7" xfId="2" applyFont="1" applyBorder="1" applyAlignment="1">
      <alignment vertical="center" wrapText="1"/>
    </xf>
    <xf numFmtId="0" fontId="7" fillId="0" borderId="3" xfId="2" applyFont="1" applyBorder="1" applyAlignment="1">
      <alignment wrapText="1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1" fontId="2" fillId="0" borderId="25" xfId="2" applyNumberFormat="1" applyFill="1" applyBorder="1" applyAlignment="1">
      <alignment horizontal="center"/>
    </xf>
    <xf numFmtId="0" fontId="2" fillId="0" borderId="26" xfId="2" applyFont="1" applyBorder="1" applyAlignment="1">
      <alignment horizontal="center" vertical="center"/>
    </xf>
    <xf numFmtId="1" fontId="2" fillId="0" borderId="27" xfId="2" applyNumberFormat="1" applyFill="1" applyBorder="1" applyAlignment="1">
      <alignment horizontal="center"/>
    </xf>
    <xf numFmtId="1" fontId="4" fillId="0" borderId="26" xfId="2" applyNumberFormat="1" applyFont="1" applyBorder="1" applyAlignment="1">
      <alignment horizontal="center" vertical="center"/>
    </xf>
    <xf numFmtId="1" fontId="4" fillId="0" borderId="23" xfId="2" applyNumberFormat="1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7" fillId="0" borderId="24" xfId="2" applyFont="1" applyBorder="1" applyAlignment="1">
      <alignment vertical="center" wrapText="1"/>
    </xf>
    <xf numFmtId="0" fontId="7" fillId="0" borderId="23" xfId="2" applyFont="1" applyBorder="1" applyAlignment="1">
      <alignment wrapText="1"/>
    </xf>
    <xf numFmtId="0" fontId="2" fillId="0" borderId="29" xfId="2" applyFont="1" applyBorder="1" applyAlignment="1">
      <alignment vertical="center"/>
    </xf>
    <xf numFmtId="0" fontId="7" fillId="0" borderId="30" xfId="2" applyFont="1" applyBorder="1" applyAlignment="1">
      <alignment vertical="top" wrapText="1"/>
    </xf>
    <xf numFmtId="0" fontId="7" fillId="0" borderId="31" xfId="2" applyFont="1" applyBorder="1" applyAlignment="1">
      <alignment vertical="center" wrapText="1"/>
    </xf>
    <xf numFmtId="0" fontId="7" fillId="0" borderId="32" xfId="2" applyFont="1" applyBorder="1" applyAlignment="1">
      <alignment wrapText="1"/>
    </xf>
    <xf numFmtId="0" fontId="2" fillId="0" borderId="30" xfId="2" applyFont="1" applyBorder="1" applyAlignment="1">
      <alignment horizontal="center" vertical="center"/>
    </xf>
    <xf numFmtId="0" fontId="2" fillId="0" borderId="30" xfId="2" applyFont="1" applyBorder="1" applyAlignment="1">
      <alignment horizontal="centerContinuous" vertical="center"/>
    </xf>
    <xf numFmtId="0" fontId="2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4" fillId="0" borderId="35" xfId="2" applyFont="1" applyBorder="1" applyAlignment="1">
      <alignment horizontal="centerContinuous" vertical="center"/>
    </xf>
    <xf numFmtId="0" fontId="4" fillId="0" borderId="30" xfId="2" applyFont="1" applyBorder="1" applyAlignment="1">
      <alignment horizontal="centerContinuous" vertical="center"/>
    </xf>
    <xf numFmtId="0" fontId="4" fillId="0" borderId="37" xfId="2" applyFont="1" applyBorder="1" applyAlignment="1">
      <alignment horizontal="centerContinuous" vertical="center"/>
    </xf>
    <xf numFmtId="0" fontId="2" fillId="0" borderId="38" xfId="2" applyFont="1" applyBorder="1" applyAlignment="1">
      <alignment horizontal="center" vertical="center"/>
    </xf>
    <xf numFmtId="0" fontId="2" fillId="0" borderId="39" xfId="2" applyFont="1" applyBorder="1" applyAlignment="1">
      <alignment horizontal="center" vertical="center"/>
    </xf>
    <xf numFmtId="0" fontId="2" fillId="0" borderId="40" xfId="2" applyFont="1" applyBorder="1" applyAlignment="1">
      <alignment horizontal="center" vertical="center"/>
    </xf>
    <xf numFmtId="1" fontId="2" fillId="0" borderId="41" xfId="2" applyNumberFormat="1" applyFill="1" applyBorder="1" applyAlignment="1">
      <alignment horizontal="center"/>
    </xf>
    <xf numFmtId="0" fontId="4" fillId="0" borderId="42" xfId="2" applyNumberFormat="1" applyFont="1" applyBorder="1" applyAlignment="1">
      <alignment horizontal="center" vertical="center"/>
    </xf>
    <xf numFmtId="1" fontId="4" fillId="0" borderId="39" xfId="2" applyNumberFormat="1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7" fillId="0" borderId="1" xfId="2" applyFont="1" applyBorder="1" applyAlignment="1">
      <alignment wrapText="1"/>
    </xf>
    <xf numFmtId="0" fontId="3" fillId="0" borderId="25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7" fillId="0" borderId="23" xfId="2" applyFont="1" applyBorder="1" applyAlignment="1">
      <alignment horizontal="right" vertical="top" wrapText="1"/>
    </xf>
    <xf numFmtId="0" fontId="2" fillId="0" borderId="42" xfId="2" applyFont="1" applyBorder="1" applyAlignment="1">
      <alignment vertical="center"/>
    </xf>
    <xf numFmtId="0" fontId="7" fillId="0" borderId="39" xfId="2" applyFont="1" applyBorder="1" applyAlignment="1">
      <alignment vertical="top" wrapText="1"/>
    </xf>
    <xf numFmtId="0" fontId="7" fillId="0" borderId="44" xfId="2" applyFont="1" applyBorder="1" applyAlignment="1">
      <alignment vertical="center" wrapText="1"/>
    </xf>
    <xf numFmtId="0" fontId="7" fillId="0" borderId="44" xfId="2" applyFont="1" applyBorder="1" applyAlignment="1">
      <alignment wrapText="1"/>
    </xf>
    <xf numFmtId="0" fontId="2" fillId="0" borderId="45" xfId="2" applyFont="1" applyBorder="1" applyAlignment="1">
      <alignment horizontal="center" vertical="center"/>
    </xf>
    <xf numFmtId="0" fontId="7" fillId="0" borderId="1" xfId="2" applyFont="1" applyBorder="1" applyAlignment="1">
      <alignment vertical="center" wrapText="1"/>
    </xf>
    <xf numFmtId="0" fontId="7" fillId="0" borderId="4" xfId="2" applyFont="1" applyBorder="1" applyAlignment="1">
      <alignment wrapText="1"/>
    </xf>
    <xf numFmtId="0" fontId="7" fillId="0" borderId="30" xfId="2" applyFont="1" applyBorder="1" applyAlignment="1">
      <alignment horizontal="right" vertical="top" wrapText="1"/>
    </xf>
    <xf numFmtId="0" fontId="7" fillId="0" borderId="33" xfId="2" applyFont="1" applyBorder="1" applyAlignment="1">
      <alignment vertical="center" wrapText="1"/>
    </xf>
    <xf numFmtId="0" fontId="4" fillId="0" borderId="35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7" fillId="0" borderId="30" xfId="2" applyFont="1" applyBorder="1" applyAlignment="1">
      <alignment wrapText="1"/>
    </xf>
    <xf numFmtId="0" fontId="2" fillId="0" borderId="23" xfId="2" applyFont="1" applyBorder="1" applyAlignment="1">
      <alignment horizontal="centerContinuous" vertical="center"/>
    </xf>
    <xf numFmtId="0" fontId="4" fillId="0" borderId="26" xfId="2" applyFont="1" applyBorder="1" applyAlignment="1">
      <alignment horizontal="centerContinuous" vertical="center"/>
    </xf>
    <xf numFmtId="0" fontId="4" fillId="0" borderId="23" xfId="2" applyFont="1" applyBorder="1" applyAlignment="1">
      <alignment horizontal="centerContinuous" vertical="center"/>
    </xf>
    <xf numFmtId="0" fontId="4" fillId="0" borderId="28" xfId="2" applyFont="1" applyBorder="1" applyAlignment="1">
      <alignment horizontal="centerContinuous" vertical="center"/>
    </xf>
    <xf numFmtId="0" fontId="2" fillId="0" borderId="46" xfId="2" applyFont="1" applyBorder="1" applyAlignment="1">
      <alignment vertical="center"/>
    </xf>
    <xf numFmtId="0" fontId="7" fillId="0" borderId="47" xfId="2" applyFont="1" applyBorder="1" applyAlignment="1">
      <alignment horizontal="right" vertical="top" wrapText="1"/>
    </xf>
    <xf numFmtId="0" fontId="7" fillId="0" borderId="48" xfId="2" applyFont="1" applyBorder="1" applyAlignment="1">
      <alignment vertical="center" wrapText="1"/>
    </xf>
    <xf numFmtId="0" fontId="7" fillId="0" borderId="2" xfId="2" applyFont="1" applyBorder="1" applyAlignment="1">
      <alignment wrapText="1"/>
    </xf>
    <xf numFmtId="0" fontId="2" fillId="0" borderId="47" xfId="2" applyFont="1" applyBorder="1" applyAlignment="1">
      <alignment horizontal="centerContinuous" vertical="center"/>
    </xf>
    <xf numFmtId="0" fontId="2" fillId="0" borderId="47" xfId="2" applyFont="1" applyBorder="1" applyAlignment="1">
      <alignment horizontal="center" vertical="center"/>
    </xf>
    <xf numFmtId="0" fontId="2" fillId="0" borderId="48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3" fillId="0" borderId="51" xfId="2" applyFont="1" applyBorder="1" applyAlignment="1">
      <alignment horizontal="center" vertical="center"/>
    </xf>
    <xf numFmtId="0" fontId="4" fillId="0" borderId="50" xfId="2" applyFont="1" applyBorder="1" applyAlignment="1">
      <alignment horizontal="centerContinuous" vertical="center"/>
    </xf>
    <xf numFmtId="0" fontId="4" fillId="0" borderId="47" xfId="2" applyFont="1" applyBorder="1" applyAlignment="1">
      <alignment horizontal="centerContinuous" vertical="center"/>
    </xf>
    <xf numFmtId="0" fontId="4" fillId="0" borderId="52" xfId="2" applyFont="1" applyBorder="1" applyAlignment="1">
      <alignment horizontal="centerContinuous" vertical="center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right"/>
    </xf>
    <xf numFmtId="0" fontId="2" fillId="0" borderId="5" xfId="2" applyBorder="1" applyAlignment="1">
      <alignment vertical="center" textRotation="90"/>
    </xf>
    <xf numFmtId="0" fontId="2" fillId="0" borderId="8" xfId="2" applyFont="1" applyBorder="1" applyAlignment="1">
      <alignment textRotation="90"/>
    </xf>
    <xf numFmtId="0" fontId="4" fillId="0" borderId="12" xfId="2" applyFont="1" applyBorder="1" applyAlignment="1">
      <alignment horizontal="center" textRotation="90"/>
    </xf>
    <xf numFmtId="20" fontId="2" fillId="0" borderId="0" xfId="2" applyNumberFormat="1"/>
    <xf numFmtId="0" fontId="2" fillId="0" borderId="13" xfId="2" applyBorder="1" applyAlignment="1"/>
    <xf numFmtId="0" fontId="2" fillId="0" borderId="17" xfId="2" applyFont="1" applyBorder="1" applyAlignment="1"/>
    <xf numFmtId="0" fontId="2" fillId="0" borderId="16" xfId="2" applyFont="1" applyBorder="1" applyAlignment="1"/>
    <xf numFmtId="0" fontId="2" fillId="0" borderId="16" xfId="2" applyBorder="1" applyAlignment="1"/>
    <xf numFmtId="1" fontId="4" fillId="0" borderId="21" xfId="2" applyNumberFormat="1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2" fillId="0" borderId="22" xfId="2" applyBorder="1" applyAlignment="1"/>
    <xf numFmtId="0" fontId="2" fillId="0" borderId="24" xfId="2" applyFont="1" applyBorder="1" applyAlignment="1"/>
    <xf numFmtId="0" fontId="2" fillId="0" borderId="1" xfId="2" applyFont="1" applyBorder="1" applyAlignment="1"/>
    <xf numFmtId="0" fontId="2" fillId="0" borderId="1" xfId="2" applyBorder="1" applyAlignment="1"/>
    <xf numFmtId="0" fontId="2" fillId="0" borderId="25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6" fillId="0" borderId="24" xfId="2" applyFont="1" applyBorder="1" applyAlignment="1"/>
    <xf numFmtId="0" fontId="2" fillId="0" borderId="4" xfId="2" applyFont="1" applyBorder="1" applyAlignment="1"/>
    <xf numFmtId="0" fontId="2" fillId="0" borderId="4" xfId="2" applyBorder="1" applyAlignment="1"/>
    <xf numFmtId="0" fontId="2" fillId="0" borderId="34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/>
    </xf>
    <xf numFmtId="0" fontId="2" fillId="0" borderId="42" xfId="2" applyBorder="1" applyAlignment="1"/>
    <xf numFmtId="0" fontId="2" fillId="0" borderId="40" xfId="2" applyFont="1" applyBorder="1" applyAlignment="1"/>
    <xf numFmtId="0" fontId="2" fillId="0" borderId="44" xfId="2" applyFont="1" applyBorder="1" applyAlignment="1"/>
    <xf numFmtId="0" fontId="2" fillId="0" borderId="44" xfId="2" applyBorder="1" applyAlignment="1"/>
    <xf numFmtId="0" fontId="2" fillId="0" borderId="24" xfId="2" applyFont="1" applyBorder="1" applyAlignment="1">
      <alignment horizontal="right"/>
    </xf>
    <xf numFmtId="0" fontId="2" fillId="0" borderId="3" xfId="2" applyFont="1" applyBorder="1" applyAlignment="1"/>
    <xf numFmtId="0" fontId="2" fillId="0" borderId="3" xfId="2" applyBorder="1" applyAlignment="1"/>
    <xf numFmtId="1" fontId="2" fillId="0" borderId="53" xfId="2" applyNumberFormat="1" applyFill="1" applyBorder="1" applyAlignment="1">
      <alignment horizontal="center"/>
    </xf>
    <xf numFmtId="0" fontId="2" fillId="0" borderId="24" xfId="2" applyFont="1" applyBorder="1" applyAlignment="1">
      <alignment horizontal="left"/>
    </xf>
    <xf numFmtId="0" fontId="2" fillId="0" borderId="46" xfId="2" applyBorder="1" applyAlignment="1"/>
    <xf numFmtId="0" fontId="2" fillId="0" borderId="49" xfId="2" applyFont="1" applyBorder="1" applyAlignment="1">
      <alignment horizontal="center" vertical="center"/>
    </xf>
    <xf numFmtId="0" fontId="2" fillId="0" borderId="51" xfId="2" applyFont="1" applyBorder="1" applyAlignment="1">
      <alignment horizontal="center" vertical="center"/>
    </xf>
    <xf numFmtId="0" fontId="4" fillId="0" borderId="52" xfId="2" applyFont="1" applyBorder="1" applyAlignment="1">
      <alignment horizontal="center" vertical="center"/>
    </xf>
    <xf numFmtId="0" fontId="4" fillId="0" borderId="50" xfId="2" applyFont="1" applyBorder="1" applyAlignment="1">
      <alignment horizontal="center" vertical="center"/>
    </xf>
    <xf numFmtId="0" fontId="10" fillId="0" borderId="44" xfId="2" applyFont="1" applyBorder="1" applyAlignment="1"/>
    <xf numFmtId="0" fontId="11" fillId="0" borderId="44" xfId="2" applyFont="1" applyBorder="1" applyAlignment="1"/>
    <xf numFmtId="0" fontId="11" fillId="0" borderId="3" xfId="2" applyFont="1" applyBorder="1" applyAlignment="1"/>
    <xf numFmtId="0" fontId="2" fillId="0" borderId="29" xfId="2" applyBorder="1" applyAlignment="1"/>
    <xf numFmtId="0" fontId="2" fillId="0" borderId="33" xfId="2" applyBorder="1" applyAlignment="1"/>
    <xf numFmtId="0" fontId="7" fillId="0" borderId="32" xfId="2" applyFont="1" applyBorder="1" applyAlignment="1"/>
    <xf numFmtId="1" fontId="4" fillId="0" borderId="28" xfId="2" applyNumberFormat="1" applyFont="1" applyBorder="1" applyAlignment="1">
      <alignment horizontal="center" vertical="center"/>
    </xf>
    <xf numFmtId="0" fontId="11" fillId="0" borderId="4" xfId="2" applyFont="1" applyBorder="1" applyAlignment="1"/>
    <xf numFmtId="0" fontId="10" fillId="0" borderId="40" xfId="2" applyFont="1" applyBorder="1" applyAlignment="1"/>
    <xf numFmtId="0" fontId="12" fillId="0" borderId="14" xfId="2" applyFont="1" applyBorder="1" applyAlignment="1">
      <alignment horizontal="left" vertical="center"/>
    </xf>
    <xf numFmtId="0" fontId="2" fillId="0" borderId="48" xfId="2" applyFont="1" applyBorder="1" applyAlignment="1"/>
    <xf numFmtId="0" fontId="2" fillId="0" borderId="2" xfId="2" applyFont="1" applyBorder="1" applyAlignment="1"/>
    <xf numFmtId="0" fontId="2" fillId="0" borderId="2" xfId="2" applyBorder="1" applyAlignment="1"/>
    <xf numFmtId="0" fontId="10" fillId="0" borderId="3" xfId="2" applyFont="1" applyBorder="1" applyAlignment="1"/>
    <xf numFmtId="1" fontId="4" fillId="0" borderId="43" xfId="2" applyNumberFormat="1" applyFont="1" applyBorder="1" applyAlignment="1">
      <alignment horizontal="center" vertical="center"/>
    </xf>
    <xf numFmtId="0" fontId="4" fillId="0" borderId="54" xfId="2" applyFont="1" applyBorder="1" applyAlignment="1">
      <alignment horizontal="center" vertical="center"/>
    </xf>
    <xf numFmtId="0" fontId="4" fillId="0" borderId="55" xfId="2" applyFont="1" applyBorder="1" applyAlignment="1">
      <alignment horizontal="center" vertical="center"/>
    </xf>
    <xf numFmtId="0" fontId="2" fillId="0" borderId="33" xfId="2" applyFont="1" applyBorder="1" applyAlignment="1"/>
    <xf numFmtId="0" fontId="2" fillId="0" borderId="32" xfId="2" applyFont="1" applyBorder="1" applyAlignment="1"/>
    <xf numFmtId="0" fontId="2" fillId="0" borderId="32" xfId="2" applyBorder="1" applyAlignment="1"/>
    <xf numFmtId="0" fontId="4" fillId="0" borderId="56" xfId="2" applyFont="1" applyBorder="1" applyAlignment="1">
      <alignment horizontal="center" vertical="center"/>
    </xf>
    <xf numFmtId="0" fontId="4" fillId="0" borderId="22" xfId="2" applyNumberFormat="1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7" fillId="0" borderId="3" xfId="2" applyFont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6" fillId="0" borderId="48" xfId="2" applyFont="1" applyBorder="1" applyAlignment="1"/>
    <xf numFmtId="0" fontId="7" fillId="0" borderId="44" xfId="2" applyNumberFormat="1" applyFont="1" applyBorder="1" applyAlignment="1">
      <alignment wrapText="1"/>
    </xf>
    <xf numFmtId="0" fontId="7" fillId="0" borderId="57" xfId="2" applyFont="1" applyBorder="1" applyAlignment="1">
      <alignment vertical="center" wrapText="1"/>
    </xf>
    <xf numFmtId="0" fontId="2" fillId="0" borderId="1" xfId="2" applyBorder="1" applyAlignment="1">
      <alignment vertical="center"/>
    </xf>
    <xf numFmtId="0" fontId="2" fillId="0" borderId="1" xfId="2" applyFont="1" applyBorder="1" applyAlignment="1">
      <alignment horizontal="left" wrapText="1"/>
    </xf>
    <xf numFmtId="0" fontId="13" fillId="0" borderId="4" xfId="2" applyFont="1" applyBorder="1" applyAlignment="1"/>
    <xf numFmtId="0" fontId="13" fillId="0" borderId="3" xfId="2" applyFont="1" applyBorder="1" applyAlignment="1"/>
    <xf numFmtId="0" fontId="2" fillId="0" borderId="40" xfId="2" applyFont="1" applyFill="1" applyBorder="1" applyAlignment="1"/>
    <xf numFmtId="0" fontId="15" fillId="0" borderId="5" xfId="3" applyFont="1" applyBorder="1" applyAlignment="1">
      <alignment horizontal="center" vertical="center" textRotation="90" wrapText="1"/>
    </xf>
    <xf numFmtId="0" fontId="15" fillId="0" borderId="6" xfId="3" applyFont="1" applyBorder="1" applyAlignment="1">
      <alignment horizontal="center" vertical="center" textRotation="90" wrapText="1"/>
    </xf>
    <xf numFmtId="0" fontId="15" fillId="0" borderId="6" xfId="3" applyFont="1" applyFill="1" applyBorder="1" applyAlignment="1">
      <alignment horizontal="center" vertical="center" textRotation="90" wrapText="1"/>
    </xf>
    <xf numFmtId="0" fontId="16" fillId="0" borderId="6" xfId="3" applyFont="1" applyFill="1" applyBorder="1" applyAlignment="1">
      <alignment horizontal="center" vertical="center" wrapText="1"/>
    </xf>
    <xf numFmtId="0" fontId="16" fillId="0" borderId="6" xfId="3" applyFont="1" applyBorder="1" applyAlignment="1">
      <alignment horizontal="center" textRotation="90" wrapText="1"/>
    </xf>
    <xf numFmtId="0" fontId="16" fillId="2" borderId="6" xfId="3" applyFont="1" applyFill="1" applyBorder="1" applyAlignment="1">
      <alignment horizontal="center" textRotation="90" wrapText="1"/>
    </xf>
    <xf numFmtId="0" fontId="16" fillId="3" borderId="6" xfId="3" applyFont="1" applyFill="1" applyBorder="1" applyAlignment="1">
      <alignment horizontal="center" textRotation="90" wrapText="1"/>
    </xf>
    <xf numFmtId="0" fontId="16" fillId="0" borderId="6" xfId="3" applyFont="1" applyFill="1" applyBorder="1" applyAlignment="1">
      <alignment horizontal="center" textRotation="90" wrapText="1"/>
    </xf>
    <xf numFmtId="0" fontId="16" fillId="0" borderId="5" xfId="3" applyFont="1" applyBorder="1" applyAlignment="1">
      <alignment horizontal="center" textRotation="90" wrapText="1"/>
    </xf>
    <xf numFmtId="0" fontId="17" fillId="0" borderId="58" xfId="3" applyFont="1" applyBorder="1" applyAlignment="1">
      <alignment horizontal="center" textRotation="90" wrapText="1"/>
    </xf>
    <xf numFmtId="0" fontId="16" fillId="0" borderId="0" xfId="3" applyFont="1" applyAlignment="1">
      <alignment horizontal="center" vertical="center" textRotation="90" wrapText="1"/>
    </xf>
    <xf numFmtId="0" fontId="15" fillId="0" borderId="59" xfId="3" applyFont="1" applyBorder="1" applyAlignment="1">
      <alignment horizontal="center" vertical="center"/>
    </xf>
    <xf numFmtId="0" fontId="15" fillId="0" borderId="60" xfId="3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vertical="center" wrapText="1"/>
    </xf>
    <xf numFmtId="0" fontId="19" fillId="0" borderId="1" xfId="3" applyFont="1" applyFill="1" applyBorder="1" applyAlignment="1">
      <alignment vertical="center" wrapText="1"/>
    </xf>
    <xf numFmtId="0" fontId="19" fillId="0" borderId="3" xfId="3" applyFont="1" applyFill="1" applyBorder="1" applyAlignment="1">
      <alignment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3" borderId="3" xfId="3" applyFont="1" applyFill="1" applyBorder="1" applyAlignment="1">
      <alignment horizontal="center" vertical="center" wrapText="1"/>
    </xf>
    <xf numFmtId="0" fontId="18" fillId="2" borderId="3" xfId="3" applyFont="1" applyFill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1" fillId="0" borderId="0" xfId="3" applyFont="1"/>
    <xf numFmtId="0" fontId="22" fillId="0" borderId="3" xfId="1" applyFont="1" applyBorder="1" applyAlignment="1" applyProtection="1">
      <alignment horizontal="left" vertical="center" wrapText="1"/>
    </xf>
    <xf numFmtId="0" fontId="23" fillId="0" borderId="3" xfId="3" applyFont="1" applyBorder="1" applyAlignment="1">
      <alignment horizontal="left" vertical="center" wrapText="1"/>
    </xf>
    <xf numFmtId="0" fontId="15" fillId="0" borderId="62" xfId="3" applyFont="1" applyBorder="1" applyAlignment="1">
      <alignment horizontal="center" vertical="center"/>
    </xf>
    <xf numFmtId="0" fontId="15" fillId="0" borderId="63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3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0" borderId="0" xfId="3" applyFont="1"/>
    <xf numFmtId="0" fontId="18" fillId="0" borderId="0" xfId="3" applyFont="1" applyAlignment="1">
      <alignment vertical="center"/>
    </xf>
    <xf numFmtId="0" fontId="22" fillId="0" borderId="1" xfId="3" applyFont="1" applyBorder="1" applyAlignment="1">
      <alignment horizontal="left" vertical="center" wrapText="1"/>
    </xf>
    <xf numFmtId="0" fontId="23" fillId="0" borderId="1" xfId="3" applyFont="1" applyBorder="1" applyAlignment="1">
      <alignment horizontal="left"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22" fillId="0" borderId="1" xfId="1" applyFont="1" applyBorder="1" applyAlignment="1" applyProtection="1">
      <alignment horizontal="left" vertical="center" wrapText="1"/>
    </xf>
    <xf numFmtId="0" fontId="15" fillId="0" borderId="64" xfId="3" applyFont="1" applyBorder="1" applyAlignment="1">
      <alignment horizontal="center" vertical="center"/>
    </xf>
    <xf numFmtId="0" fontId="15" fillId="0" borderId="65" xfId="3" applyFont="1" applyBorder="1" applyAlignment="1">
      <alignment horizontal="center" vertical="center"/>
    </xf>
    <xf numFmtId="0" fontId="15" fillId="0" borderId="66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vertical="center" wrapText="1"/>
    </xf>
    <xf numFmtId="0" fontId="19" fillId="0" borderId="2" xfId="3" applyFont="1" applyFill="1" applyBorder="1" applyAlignment="1">
      <alignment vertical="center" wrapText="1"/>
    </xf>
    <xf numFmtId="0" fontId="18" fillId="0" borderId="2" xfId="3" applyFont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/>
    </xf>
    <xf numFmtId="0" fontId="20" fillId="0" borderId="67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/>
    </xf>
    <xf numFmtId="0" fontId="18" fillId="0" borderId="0" xfId="3" applyFont="1" applyBorder="1" applyAlignment="1">
      <alignment wrapText="1"/>
    </xf>
    <xf numFmtId="0" fontId="19" fillId="0" borderId="0" xfId="3" applyFont="1" applyBorder="1" applyAlignment="1">
      <alignment wrapText="1"/>
    </xf>
    <xf numFmtId="0" fontId="18" fillId="0" borderId="0" xfId="3" applyFont="1" applyBorder="1"/>
    <xf numFmtId="0" fontId="24" fillId="0" borderId="0" xfId="3" applyFont="1" applyBorder="1"/>
    <xf numFmtId="0" fontId="25" fillId="0" borderId="0" xfId="3" applyFont="1" applyBorder="1" applyAlignment="1">
      <alignment wrapText="1"/>
    </xf>
    <xf numFmtId="0" fontId="18" fillId="0" borderId="0" xfId="3" applyFont="1" applyAlignment="1">
      <alignment horizontal="center"/>
    </xf>
    <xf numFmtId="0" fontId="24" fillId="0" borderId="0" xfId="3" applyFont="1"/>
    <xf numFmtId="0" fontId="18" fillId="0" borderId="0" xfId="3" applyFont="1" applyAlignment="1">
      <alignment wrapText="1"/>
    </xf>
    <xf numFmtId="0" fontId="19" fillId="0" borderId="0" xfId="3" applyFont="1" applyAlignment="1">
      <alignment wrapText="1"/>
    </xf>
    <xf numFmtId="0" fontId="26" fillId="0" borderId="5" xfId="3" applyFont="1" applyBorder="1" applyAlignment="1">
      <alignment horizontal="center" vertical="center" textRotation="90"/>
    </xf>
    <xf numFmtId="0" fontId="26" fillId="0" borderId="6" xfId="3" applyFont="1" applyBorder="1" applyAlignment="1">
      <alignment horizontal="center" vertical="center" textRotation="90"/>
    </xf>
    <xf numFmtId="0" fontId="27" fillId="0" borderId="6" xfId="3" applyFont="1" applyBorder="1" applyAlignment="1">
      <alignment horizontal="center" vertical="center"/>
    </xf>
    <xf numFmtId="0" fontId="28" fillId="0" borderId="5" xfId="3" applyFont="1" applyBorder="1" applyAlignment="1">
      <alignment horizontal="center" textRotation="90" wrapText="1"/>
    </xf>
    <xf numFmtId="0" fontId="28" fillId="0" borderId="6" xfId="3" applyFont="1" applyBorder="1" applyAlignment="1">
      <alignment horizontal="center" textRotation="90" wrapText="1"/>
    </xf>
    <xf numFmtId="0" fontId="29" fillId="0" borderId="58" xfId="3" applyFont="1" applyBorder="1" applyAlignment="1">
      <alignment horizontal="center" textRotation="90" wrapText="1"/>
    </xf>
    <xf numFmtId="0" fontId="30" fillId="0" borderId="0" xfId="3" applyFont="1"/>
    <xf numFmtId="0" fontId="15" fillId="0" borderId="59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30" fillId="0" borderId="3" xfId="3" applyFont="1" applyBorder="1" applyAlignment="1">
      <alignment horizontal="center" vertical="top" wrapText="1"/>
    </xf>
    <xf numFmtId="0" fontId="22" fillId="0" borderId="3" xfId="3" applyFont="1" applyBorder="1" applyAlignment="1">
      <alignment horizontal="left" vertical="center" wrapText="1"/>
    </xf>
    <xf numFmtId="0" fontId="22" fillId="0" borderId="3" xfId="3" applyFont="1" applyBorder="1" applyAlignment="1">
      <alignment horizontal="center" vertical="center" wrapText="1"/>
    </xf>
    <xf numFmtId="0" fontId="22" fillId="2" borderId="3" xfId="3" applyFont="1" applyFill="1" applyBorder="1" applyAlignment="1">
      <alignment horizontal="center" vertical="center" wrapText="1"/>
    </xf>
    <xf numFmtId="0" fontId="22" fillId="3" borderId="3" xfId="3" applyFont="1" applyFill="1" applyBorder="1" applyAlignment="1">
      <alignment horizontal="center" vertical="center" wrapText="1"/>
    </xf>
    <xf numFmtId="0" fontId="22" fillId="2" borderId="7" xfId="3" applyFont="1" applyFill="1" applyBorder="1" applyAlignment="1">
      <alignment horizontal="center" vertical="center" wrapText="1"/>
    </xf>
    <xf numFmtId="0" fontId="31" fillId="0" borderId="68" xfId="3" applyFont="1" applyBorder="1" applyAlignment="1">
      <alignment horizontal="center" vertical="center" wrapText="1"/>
    </xf>
    <xf numFmtId="0" fontId="31" fillId="0" borderId="69" xfId="3" applyFont="1" applyBorder="1" applyAlignment="1">
      <alignment horizontal="center" vertical="center" wrapText="1"/>
    </xf>
    <xf numFmtId="0" fontId="20" fillId="0" borderId="61" xfId="3" applyFont="1" applyBorder="1" applyAlignment="1">
      <alignment horizontal="center" vertical="center" wrapText="1"/>
    </xf>
    <xf numFmtId="0" fontId="32" fillId="0" borderId="0" xfId="3" applyFont="1"/>
    <xf numFmtId="0" fontId="15" fillId="0" borderId="1" xfId="3" applyFont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2" borderId="57" xfId="3" applyFont="1" applyFill="1" applyBorder="1" applyAlignment="1">
      <alignment horizontal="center" vertical="center" wrapText="1"/>
    </xf>
    <xf numFmtId="0" fontId="23" fillId="0" borderId="1" xfId="1" applyFont="1" applyBorder="1" applyAlignment="1" applyProtection="1">
      <alignment horizontal="left" vertical="center" wrapText="1"/>
    </xf>
    <xf numFmtId="0" fontId="22" fillId="0" borderId="1" xfId="1" applyFont="1" applyBorder="1" applyAlignment="1" applyProtection="1">
      <alignment horizontal="center" vertical="center" wrapText="1"/>
    </xf>
    <xf numFmtId="0" fontId="15" fillId="0" borderId="65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30" fillId="0" borderId="2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left" vertical="center" wrapText="1"/>
    </xf>
    <xf numFmtId="0" fontId="23" fillId="0" borderId="2" xfId="3" applyFont="1" applyBorder="1" applyAlignment="1">
      <alignment horizontal="left" vertical="center" wrapText="1"/>
    </xf>
    <xf numFmtId="0" fontId="22" fillId="0" borderId="2" xfId="3" applyFont="1" applyBorder="1" applyAlignment="1">
      <alignment horizontal="center" vertical="center" wrapText="1"/>
    </xf>
    <xf numFmtId="0" fontId="22" fillId="2" borderId="2" xfId="3" applyFont="1" applyFill="1" applyBorder="1" applyAlignment="1">
      <alignment horizontal="center" vertical="center" wrapText="1"/>
    </xf>
    <xf numFmtId="0" fontId="22" fillId="0" borderId="2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22" fillId="2" borderId="70" xfId="3" applyFont="1" applyFill="1" applyBorder="1" applyAlignment="1">
      <alignment horizontal="center" vertical="center" wrapText="1"/>
    </xf>
    <xf numFmtId="0" fontId="30" fillId="0" borderId="0" xfId="3" applyFont="1" applyBorder="1"/>
    <xf numFmtId="0" fontId="30" fillId="0" borderId="0" xfId="3" applyFont="1" applyBorder="1" applyAlignment="1">
      <alignment horizontal="center"/>
    </xf>
    <xf numFmtId="0" fontId="23" fillId="0" borderId="0" xfId="3" applyFont="1" applyBorder="1"/>
    <xf numFmtId="0" fontId="32" fillId="0" borderId="0" xfId="3" applyFont="1" applyBorder="1"/>
    <xf numFmtId="0" fontId="33" fillId="0" borderId="0" xfId="3" applyFont="1" applyBorder="1"/>
    <xf numFmtId="0" fontId="33" fillId="0" borderId="0" xfId="3" applyFont="1"/>
    <xf numFmtId="0" fontId="30" fillId="0" borderId="0" xfId="3" applyFont="1" applyAlignment="1">
      <alignment horizontal="center"/>
    </xf>
    <xf numFmtId="0" fontId="23" fillId="0" borderId="0" xfId="3" applyFont="1"/>
    <xf numFmtId="0" fontId="2" fillId="0" borderId="71" xfId="2" applyFont="1" applyBorder="1" applyAlignment="1">
      <alignment vertical="center"/>
    </xf>
    <xf numFmtId="0" fontId="7" fillId="0" borderId="72" xfId="2" applyFont="1" applyBorder="1" applyAlignment="1">
      <alignment vertical="center" wrapText="1"/>
    </xf>
    <xf numFmtId="1" fontId="2" fillId="0" borderId="39" xfId="2" applyNumberFormat="1" applyFill="1" applyBorder="1" applyAlignment="1">
      <alignment horizontal="left"/>
    </xf>
    <xf numFmtId="0" fontId="10" fillId="0" borderId="32" xfId="2" applyFont="1" applyBorder="1" applyAlignment="1"/>
    <xf numFmtId="0" fontId="2" fillId="4" borderId="22" xfId="2" applyFont="1" applyFill="1" applyBorder="1" applyAlignment="1">
      <alignment vertical="center"/>
    </xf>
    <xf numFmtId="0" fontId="7" fillId="4" borderId="23" xfId="2" applyFont="1" applyFill="1" applyBorder="1" applyAlignment="1">
      <alignment vertical="top" wrapText="1"/>
    </xf>
    <xf numFmtId="0" fontId="7" fillId="4" borderId="3" xfId="2" applyFont="1" applyFill="1" applyBorder="1" applyAlignment="1">
      <alignment wrapText="1"/>
    </xf>
    <xf numFmtId="0" fontId="2" fillId="4" borderId="23" xfId="2" applyFont="1" applyFill="1" applyBorder="1" applyAlignment="1">
      <alignment horizontal="center" vertical="center"/>
    </xf>
    <xf numFmtId="0" fontId="2" fillId="4" borderId="24" xfId="2" applyFont="1" applyFill="1" applyBorder="1" applyAlignment="1">
      <alignment horizontal="center" vertical="center"/>
    </xf>
    <xf numFmtId="1" fontId="2" fillId="4" borderId="25" xfId="2" applyNumberFormat="1" applyFill="1" applyBorder="1" applyAlignment="1">
      <alignment horizontal="center"/>
    </xf>
    <xf numFmtId="0" fontId="2" fillId="4" borderId="40" xfId="2" applyFont="1" applyFill="1" applyBorder="1" applyAlignment="1">
      <alignment horizontal="center" vertical="center"/>
    </xf>
    <xf numFmtId="0" fontId="2" fillId="4" borderId="39" xfId="2" applyFont="1" applyFill="1" applyBorder="1" applyAlignment="1">
      <alignment horizontal="center" vertical="center"/>
    </xf>
    <xf numFmtId="1" fontId="2" fillId="4" borderId="41" xfId="2" applyNumberFormat="1" applyFill="1" applyBorder="1" applyAlignment="1">
      <alignment horizontal="center"/>
    </xf>
    <xf numFmtId="0" fontId="4" fillId="4" borderId="42" xfId="2" applyNumberFormat="1" applyFont="1" applyFill="1" applyBorder="1" applyAlignment="1">
      <alignment horizontal="center" vertical="center"/>
    </xf>
    <xf numFmtId="1" fontId="4" fillId="4" borderId="39" xfId="2" applyNumberFormat="1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center" vertical="center"/>
    </xf>
    <xf numFmtId="1" fontId="2" fillId="4" borderId="27" xfId="2" applyNumberFormat="1" applyFill="1" applyBorder="1" applyAlignment="1">
      <alignment horizontal="center"/>
    </xf>
    <xf numFmtId="1" fontId="4" fillId="4" borderId="26" xfId="2" applyNumberFormat="1" applyFont="1" applyFill="1" applyBorder="1" applyAlignment="1">
      <alignment horizontal="center" vertical="center"/>
    </xf>
    <xf numFmtId="1" fontId="4" fillId="4" borderId="23" xfId="2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vertical="center" wrapText="1"/>
    </xf>
    <xf numFmtId="0" fontId="7" fillId="4" borderId="1" xfId="2" applyFont="1" applyFill="1" applyBorder="1" applyAlignment="1">
      <alignment wrapText="1"/>
    </xf>
    <xf numFmtId="0" fontId="2" fillId="4" borderId="23" xfId="2" applyFont="1" applyFill="1" applyBorder="1" applyAlignment="1">
      <alignment horizontal="centerContinuous" vertical="center"/>
    </xf>
    <xf numFmtId="0" fontId="3" fillId="4" borderId="25" xfId="2" applyFont="1" applyFill="1" applyBorder="1" applyAlignment="1">
      <alignment horizontal="center" vertical="center"/>
    </xf>
    <xf numFmtId="0" fontId="3" fillId="4" borderId="27" xfId="2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centerContinuous" vertical="center"/>
    </xf>
    <xf numFmtId="0" fontId="4" fillId="4" borderId="23" xfId="2" applyFont="1" applyFill="1" applyBorder="1" applyAlignment="1">
      <alignment horizontal="centerContinuous" vertical="center"/>
    </xf>
    <xf numFmtId="0" fontId="4" fillId="4" borderId="28" xfId="2" applyFont="1" applyFill="1" applyBorder="1" applyAlignment="1">
      <alignment horizontal="centerContinuous" vertical="center"/>
    </xf>
    <xf numFmtId="0" fontId="2" fillId="4" borderId="29" xfId="2" applyFont="1" applyFill="1" applyBorder="1" applyAlignment="1">
      <alignment vertical="center"/>
    </xf>
    <xf numFmtId="0" fontId="7" fillId="4" borderId="30" xfId="2" applyFont="1" applyFill="1" applyBorder="1" applyAlignment="1">
      <alignment horizontal="right" vertical="top" wrapText="1"/>
    </xf>
    <xf numFmtId="0" fontId="7" fillId="4" borderId="33" xfId="2" applyFont="1" applyFill="1" applyBorder="1" applyAlignment="1">
      <alignment vertical="center" wrapText="1"/>
    </xf>
    <xf numFmtId="0" fontId="7" fillId="4" borderId="32" xfId="2" applyFont="1" applyFill="1" applyBorder="1" applyAlignment="1">
      <alignment wrapText="1"/>
    </xf>
    <xf numFmtId="0" fontId="2" fillId="4" borderId="30" xfId="2" applyFont="1" applyFill="1" applyBorder="1" applyAlignment="1">
      <alignment horizontal="centerContinuous" vertical="center"/>
    </xf>
    <xf numFmtId="0" fontId="2" fillId="4" borderId="30" xfId="2" applyFont="1" applyFill="1" applyBorder="1" applyAlignment="1">
      <alignment horizontal="center" vertical="center"/>
    </xf>
    <xf numFmtId="0" fontId="2" fillId="4" borderId="33" xfId="2" applyFont="1" applyFill="1" applyBorder="1" applyAlignment="1">
      <alignment horizontal="center" vertical="center"/>
    </xf>
    <xf numFmtId="0" fontId="3" fillId="4" borderId="34" xfId="2" applyFont="1" applyFill="1" applyBorder="1" applyAlignment="1">
      <alignment horizontal="center" vertical="center"/>
    </xf>
    <xf numFmtId="0" fontId="2" fillId="4" borderId="48" xfId="2" applyFont="1" applyFill="1" applyBorder="1" applyAlignment="1">
      <alignment horizontal="center" vertical="center"/>
    </xf>
    <xf numFmtId="0" fontId="2" fillId="4" borderId="47" xfId="2" applyFont="1" applyFill="1" applyBorder="1" applyAlignment="1">
      <alignment horizontal="center" vertical="center"/>
    </xf>
    <xf numFmtId="0" fontId="3" fillId="4" borderId="51" xfId="2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horizontal="centerContinuous" vertical="center"/>
    </xf>
    <xf numFmtId="0" fontId="4" fillId="4" borderId="47" xfId="2" applyFont="1" applyFill="1" applyBorder="1" applyAlignment="1">
      <alignment horizontal="centerContinuous" vertical="center"/>
    </xf>
    <xf numFmtId="0" fontId="4" fillId="4" borderId="52" xfId="2" applyFont="1" applyFill="1" applyBorder="1" applyAlignment="1">
      <alignment horizontal="centerContinuous" vertical="center"/>
    </xf>
    <xf numFmtId="0" fontId="7" fillId="5" borderId="14" xfId="2" applyFont="1" applyFill="1" applyBorder="1" applyAlignment="1">
      <alignment vertical="top" wrapText="1"/>
    </xf>
    <xf numFmtId="0" fontId="7" fillId="5" borderId="15" xfId="2" applyFont="1" applyFill="1" applyBorder="1" applyAlignment="1">
      <alignment vertical="center" wrapText="1"/>
    </xf>
    <xf numFmtId="0" fontId="7" fillId="5" borderId="16" xfId="2" applyFont="1" applyFill="1" applyBorder="1" applyAlignment="1">
      <alignment wrapText="1"/>
    </xf>
    <xf numFmtId="0" fontId="2" fillId="5" borderId="14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1" fontId="2" fillId="5" borderId="18" xfId="2" applyNumberFormat="1" applyFill="1" applyBorder="1" applyAlignment="1">
      <alignment horizontal="center"/>
    </xf>
    <xf numFmtId="1" fontId="2" fillId="5" borderId="20" xfId="2" applyNumberFormat="1" applyFill="1" applyBorder="1" applyAlignment="1">
      <alignment horizontal="center"/>
    </xf>
    <xf numFmtId="0" fontId="4" fillId="5" borderId="19" xfId="2" applyNumberFormat="1" applyFont="1" applyFill="1" applyBorder="1" applyAlignment="1">
      <alignment horizontal="center" vertical="center"/>
    </xf>
    <xf numFmtId="1" fontId="4" fillId="5" borderId="14" xfId="2" applyNumberFormat="1" applyFont="1" applyFill="1" applyBorder="1" applyAlignment="1">
      <alignment horizontal="center" vertical="center"/>
    </xf>
    <xf numFmtId="0" fontId="4" fillId="5" borderId="21" xfId="2" applyFont="1" applyFill="1" applyBorder="1" applyAlignment="1">
      <alignment horizontal="center" vertical="center"/>
    </xf>
    <xf numFmtId="20" fontId="6" fillId="5" borderId="74" xfId="2" applyNumberFormat="1" applyFont="1" applyFill="1" applyBorder="1"/>
    <xf numFmtId="0" fontId="7" fillId="5" borderId="23" xfId="2" applyFont="1" applyFill="1" applyBorder="1" applyAlignment="1">
      <alignment vertical="top" wrapText="1"/>
    </xf>
    <xf numFmtId="0" fontId="7" fillId="5" borderId="7" xfId="2" applyFont="1" applyFill="1" applyBorder="1" applyAlignment="1">
      <alignment vertical="center" wrapText="1"/>
    </xf>
    <xf numFmtId="0" fontId="7" fillId="5" borderId="3" xfId="2" applyFont="1" applyFill="1" applyBorder="1" applyAlignment="1">
      <alignment wrapText="1"/>
    </xf>
    <xf numFmtId="0" fontId="2" fillId="5" borderId="23" xfId="2" applyFont="1" applyFill="1" applyBorder="1" applyAlignment="1">
      <alignment horizontal="center" vertical="center"/>
    </xf>
    <xf numFmtId="0" fontId="2" fillId="5" borderId="24" xfId="2" applyFont="1" applyFill="1" applyBorder="1" applyAlignment="1">
      <alignment horizontal="center" vertical="center"/>
    </xf>
    <xf numFmtId="1" fontId="2" fillId="5" borderId="25" xfId="2" applyNumberFormat="1" applyFill="1" applyBorder="1" applyAlignment="1">
      <alignment horizontal="center"/>
    </xf>
    <xf numFmtId="1" fontId="2" fillId="5" borderId="27" xfId="2" applyNumberFormat="1" applyFill="1" applyBorder="1" applyAlignment="1">
      <alignment horizontal="center"/>
    </xf>
    <xf numFmtId="1" fontId="4" fillId="5" borderId="26" xfId="2" applyNumberFormat="1" applyFont="1" applyFill="1" applyBorder="1" applyAlignment="1">
      <alignment horizontal="center" vertical="center"/>
    </xf>
    <xf numFmtId="1" fontId="4" fillId="5" borderId="23" xfId="2" applyNumberFormat="1" applyFont="1" applyFill="1" applyBorder="1" applyAlignment="1">
      <alignment horizontal="center" vertical="center"/>
    </xf>
    <xf numFmtId="0" fontId="4" fillId="5" borderId="28" xfId="2" applyFont="1" applyFill="1" applyBorder="1" applyAlignment="1">
      <alignment horizontal="center" vertical="center"/>
    </xf>
    <xf numFmtId="0" fontId="7" fillId="5" borderId="24" xfId="2" applyFont="1" applyFill="1" applyBorder="1" applyAlignment="1">
      <alignment vertical="center" wrapText="1"/>
    </xf>
    <xf numFmtId="0" fontId="7" fillId="5" borderId="23" xfId="2" applyFont="1" applyFill="1" applyBorder="1" applyAlignment="1">
      <alignment wrapText="1"/>
    </xf>
    <xf numFmtId="0" fontId="7" fillId="5" borderId="30" xfId="2" applyFont="1" applyFill="1" applyBorder="1" applyAlignment="1">
      <alignment vertical="top" wrapText="1"/>
    </xf>
    <xf numFmtId="0" fontId="7" fillId="5" borderId="31" xfId="2" applyFont="1" applyFill="1" applyBorder="1" applyAlignment="1">
      <alignment vertical="center" wrapText="1"/>
    </xf>
    <xf numFmtId="0" fontId="7" fillId="5" borderId="32" xfId="2" applyFont="1" applyFill="1" applyBorder="1" applyAlignment="1">
      <alignment wrapText="1"/>
    </xf>
    <xf numFmtId="0" fontId="2" fillId="5" borderId="30" xfId="2" applyFont="1" applyFill="1" applyBorder="1" applyAlignment="1">
      <alignment horizontal="center" vertical="center"/>
    </xf>
    <xf numFmtId="0" fontId="2" fillId="5" borderId="30" xfId="2" applyFont="1" applyFill="1" applyBorder="1" applyAlignment="1">
      <alignment horizontal="centerContinuous" vertical="center"/>
    </xf>
    <xf numFmtId="0" fontId="2" fillId="5" borderId="33" xfId="2" applyFont="1" applyFill="1" applyBorder="1" applyAlignment="1">
      <alignment horizontal="center" vertical="center"/>
    </xf>
    <xf numFmtId="0" fontId="3" fillId="5" borderId="34" xfId="2" applyFont="1" applyFill="1" applyBorder="1" applyAlignment="1">
      <alignment horizontal="center" vertical="center"/>
    </xf>
    <xf numFmtId="0" fontId="3" fillId="5" borderId="36" xfId="2" applyFont="1" applyFill="1" applyBorder="1" applyAlignment="1">
      <alignment horizontal="center" vertical="center"/>
    </xf>
    <xf numFmtId="0" fontId="4" fillId="5" borderId="35" xfId="2" applyFont="1" applyFill="1" applyBorder="1" applyAlignment="1">
      <alignment horizontal="centerContinuous" vertical="center"/>
    </xf>
    <xf numFmtId="0" fontId="4" fillId="5" borderId="30" xfId="2" applyFont="1" applyFill="1" applyBorder="1" applyAlignment="1">
      <alignment horizontal="centerContinuous" vertical="center"/>
    </xf>
    <xf numFmtId="0" fontId="4" fillId="5" borderId="37" xfId="2" applyFont="1" applyFill="1" applyBorder="1" applyAlignment="1">
      <alignment horizontal="centerContinuous" vertical="center"/>
    </xf>
    <xf numFmtId="0" fontId="2" fillId="5" borderId="13" xfId="2" applyFont="1" applyFill="1" applyBorder="1" applyAlignment="1">
      <alignment vertical="center"/>
    </xf>
    <xf numFmtId="0" fontId="2" fillId="5" borderId="22" xfId="2" applyFont="1" applyFill="1" applyBorder="1" applyAlignment="1">
      <alignment vertical="center"/>
    </xf>
    <xf numFmtId="0" fontId="2" fillId="5" borderId="29" xfId="2" applyFont="1" applyFill="1" applyBorder="1" applyAlignment="1">
      <alignment vertical="center"/>
    </xf>
    <xf numFmtId="0" fontId="2" fillId="5" borderId="42" xfId="2" applyFont="1" applyFill="1" applyBorder="1" applyAlignment="1">
      <alignment vertical="center"/>
    </xf>
    <xf numFmtId="0" fontId="7" fillId="5" borderId="44" xfId="2" applyFont="1" applyFill="1" applyBorder="1" applyAlignment="1">
      <alignment wrapText="1"/>
    </xf>
    <xf numFmtId="0" fontId="2" fillId="5" borderId="40" xfId="2" applyFont="1" applyFill="1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1" fontId="2" fillId="5" borderId="41" xfId="2" applyNumberFormat="1" applyFill="1" applyBorder="1" applyAlignment="1">
      <alignment horizontal="center"/>
    </xf>
    <xf numFmtId="0" fontId="4" fillId="5" borderId="42" xfId="2" applyNumberFormat="1" applyFont="1" applyFill="1" applyBorder="1" applyAlignment="1">
      <alignment horizontal="center" vertical="center"/>
    </xf>
    <xf numFmtId="1" fontId="4" fillId="5" borderId="39" xfId="2" applyNumberFormat="1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vertical="center"/>
    </xf>
    <xf numFmtId="0" fontId="4" fillId="5" borderId="23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wrapText="1"/>
    </xf>
    <xf numFmtId="0" fontId="3" fillId="5" borderId="25" xfId="2" applyFont="1" applyFill="1" applyBorder="1" applyAlignment="1">
      <alignment horizontal="center" vertical="center"/>
    </xf>
    <xf numFmtId="0" fontId="3" fillId="5" borderId="27" xfId="2" applyFont="1" applyFill="1" applyBorder="1" applyAlignment="1">
      <alignment horizontal="center" vertical="center"/>
    </xf>
    <xf numFmtId="0" fontId="4" fillId="5" borderId="26" xfId="2" applyFont="1" applyFill="1" applyBorder="1" applyAlignment="1">
      <alignment horizontal="center" vertical="center"/>
    </xf>
    <xf numFmtId="0" fontId="7" fillId="5" borderId="30" xfId="2" applyFont="1" applyFill="1" applyBorder="1" applyAlignment="1">
      <alignment horizontal="right" vertical="top" wrapText="1"/>
    </xf>
    <xf numFmtId="0" fontId="7" fillId="5" borderId="33" xfId="2" applyFont="1" applyFill="1" applyBorder="1" applyAlignment="1">
      <alignment vertical="center" wrapText="1"/>
    </xf>
    <xf numFmtId="0" fontId="4" fillId="5" borderId="35" xfId="2" applyFont="1" applyFill="1" applyBorder="1" applyAlignment="1">
      <alignment horizontal="center" vertical="center"/>
    </xf>
    <xf numFmtId="0" fontId="4" fillId="5" borderId="30" xfId="2" applyFont="1" applyFill="1" applyBorder="1" applyAlignment="1">
      <alignment horizontal="center" vertical="center"/>
    </xf>
    <xf numFmtId="0" fontId="4" fillId="5" borderId="37" xfId="2" applyFont="1" applyFill="1" applyBorder="1" applyAlignment="1">
      <alignment horizontal="center" vertical="center"/>
    </xf>
    <xf numFmtId="0" fontId="2" fillId="5" borderId="45" xfId="2" applyFont="1" applyFill="1" applyBorder="1" applyAlignment="1">
      <alignment horizontal="center" vertical="center"/>
    </xf>
    <xf numFmtId="20" fontId="6" fillId="0" borderId="55" xfId="2" applyNumberFormat="1" applyFont="1" applyFill="1" applyBorder="1"/>
    <xf numFmtId="20" fontId="6" fillId="0" borderId="21" xfId="2" applyNumberFormat="1" applyFont="1" applyFill="1" applyBorder="1"/>
    <xf numFmtId="0" fontId="2" fillId="6" borderId="22" xfId="2" applyFont="1" applyFill="1" applyBorder="1" applyAlignment="1">
      <alignment vertical="center"/>
    </xf>
    <xf numFmtId="0" fontId="7" fillId="6" borderId="23" xfId="2" applyFont="1" applyFill="1" applyBorder="1" applyAlignment="1">
      <alignment vertical="top" wrapText="1"/>
    </xf>
    <xf numFmtId="0" fontId="7" fillId="6" borderId="7" xfId="2" applyFont="1" applyFill="1" applyBorder="1" applyAlignment="1">
      <alignment vertical="center" wrapText="1"/>
    </xf>
    <xf numFmtId="0" fontId="7" fillId="6" borderId="44" xfId="2" applyFont="1" applyFill="1" applyBorder="1" applyAlignment="1">
      <alignment wrapText="1"/>
    </xf>
    <xf numFmtId="0" fontId="2" fillId="6" borderId="23" xfId="2" applyFont="1" applyFill="1" applyBorder="1" applyAlignment="1">
      <alignment horizontal="center" vertical="center"/>
    </xf>
    <xf numFmtId="0" fontId="2" fillId="6" borderId="24" xfId="2" applyFont="1" applyFill="1" applyBorder="1" applyAlignment="1">
      <alignment horizontal="center" vertical="center"/>
    </xf>
    <xf numFmtId="1" fontId="2" fillId="6" borderId="18" xfId="2" applyNumberFormat="1" applyFill="1" applyBorder="1" applyAlignment="1">
      <alignment horizontal="center"/>
    </xf>
    <xf numFmtId="0" fontId="2" fillId="6" borderId="40" xfId="2" applyFont="1" applyFill="1" applyBorder="1" applyAlignment="1">
      <alignment horizontal="center" vertical="center"/>
    </xf>
    <xf numFmtId="0" fontId="2" fillId="6" borderId="39" xfId="2" applyFont="1" applyFill="1" applyBorder="1" applyAlignment="1">
      <alignment horizontal="center" vertical="center"/>
    </xf>
    <xf numFmtId="1" fontId="2" fillId="6" borderId="41" xfId="2" applyNumberFormat="1" applyFill="1" applyBorder="1" applyAlignment="1">
      <alignment horizontal="center"/>
    </xf>
    <xf numFmtId="0" fontId="4" fillId="6" borderId="42" xfId="2" applyNumberFormat="1" applyFont="1" applyFill="1" applyBorder="1" applyAlignment="1">
      <alignment horizontal="center" vertical="center"/>
    </xf>
    <xf numFmtId="1" fontId="4" fillId="6" borderId="39" xfId="2" applyNumberFormat="1" applyFont="1" applyFill="1" applyBorder="1" applyAlignment="1">
      <alignment horizontal="center" vertical="center"/>
    </xf>
    <xf numFmtId="0" fontId="4" fillId="6" borderId="43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wrapText="1"/>
    </xf>
    <xf numFmtId="0" fontId="3" fillId="6" borderId="25" xfId="2" applyFont="1" applyFill="1" applyBorder="1" applyAlignment="1">
      <alignment horizontal="center" vertical="center"/>
    </xf>
    <xf numFmtId="0" fontId="3" fillId="6" borderId="27" xfId="2" applyFont="1" applyFill="1" applyBorder="1" applyAlignment="1">
      <alignment horizontal="center" vertical="center"/>
    </xf>
    <xf numFmtId="0" fontId="4" fillId="6" borderId="26" xfId="2" applyFont="1" applyFill="1" applyBorder="1" applyAlignment="1">
      <alignment horizontal="center" vertical="center"/>
    </xf>
    <xf numFmtId="0" fontId="4" fillId="6" borderId="23" xfId="2" applyFont="1" applyFill="1" applyBorder="1" applyAlignment="1">
      <alignment horizontal="center" vertical="center"/>
    </xf>
    <xf numFmtId="0" fontId="4" fillId="6" borderId="28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vertical="center" wrapText="1"/>
    </xf>
    <xf numFmtId="0" fontId="7" fillId="6" borderId="4" xfId="2" applyFont="1" applyFill="1" applyBorder="1" applyAlignment="1">
      <alignment wrapText="1"/>
    </xf>
    <xf numFmtId="0" fontId="2" fillId="6" borderId="29" xfId="2" applyFont="1" applyFill="1" applyBorder="1" applyAlignment="1">
      <alignment vertical="center"/>
    </xf>
    <xf numFmtId="0" fontId="7" fillId="6" borderId="30" xfId="2" applyFont="1" applyFill="1" applyBorder="1" applyAlignment="1">
      <alignment horizontal="right" vertical="top" wrapText="1"/>
    </xf>
    <xf numFmtId="0" fontId="7" fillId="6" borderId="33" xfId="2" applyFont="1" applyFill="1" applyBorder="1" applyAlignment="1">
      <alignment vertical="center" wrapText="1"/>
    </xf>
    <xf numFmtId="0" fontId="7" fillId="6" borderId="32" xfId="2" applyFont="1" applyFill="1" applyBorder="1" applyAlignment="1">
      <alignment wrapText="1"/>
    </xf>
    <xf numFmtId="0" fontId="2" fillId="6" borderId="30" xfId="2" applyFont="1" applyFill="1" applyBorder="1" applyAlignment="1">
      <alignment horizontal="center" vertical="center"/>
    </xf>
    <xf numFmtId="0" fontId="2" fillId="6" borderId="33" xfId="2" applyFont="1" applyFill="1" applyBorder="1" applyAlignment="1">
      <alignment horizontal="center" vertical="center"/>
    </xf>
    <xf numFmtId="0" fontId="3" fillId="6" borderId="34" xfId="2" applyFont="1" applyFill="1" applyBorder="1" applyAlignment="1">
      <alignment horizontal="center" vertical="center"/>
    </xf>
    <xf numFmtId="0" fontId="3" fillId="6" borderId="36" xfId="2" applyFont="1" applyFill="1" applyBorder="1" applyAlignment="1">
      <alignment horizontal="center" vertical="center"/>
    </xf>
    <xf numFmtId="0" fontId="4" fillId="6" borderId="35" xfId="2" applyFont="1" applyFill="1" applyBorder="1" applyAlignment="1">
      <alignment horizontal="center" vertical="center"/>
    </xf>
    <xf numFmtId="0" fontId="4" fillId="6" borderId="30" xfId="2" applyFont="1" applyFill="1" applyBorder="1" applyAlignment="1">
      <alignment horizontal="center" vertical="center"/>
    </xf>
    <xf numFmtId="0" fontId="4" fillId="6" borderId="37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wrapText="1"/>
    </xf>
    <xf numFmtId="1" fontId="2" fillId="6" borderId="25" xfId="2" applyNumberFormat="1" applyFill="1" applyBorder="1" applyAlignment="1">
      <alignment horizontal="center"/>
    </xf>
    <xf numFmtId="1" fontId="2" fillId="6" borderId="27" xfId="2" applyNumberFormat="1" applyFill="1" applyBorder="1" applyAlignment="1">
      <alignment horizontal="center"/>
    </xf>
    <xf numFmtId="1" fontId="4" fillId="6" borderId="26" xfId="2" applyNumberFormat="1" applyFont="1" applyFill="1" applyBorder="1" applyAlignment="1">
      <alignment horizontal="center" vertical="center"/>
    </xf>
    <xf numFmtId="1" fontId="4" fillId="6" borderId="23" xfId="2" applyNumberFormat="1" applyFont="1" applyFill="1" applyBorder="1" applyAlignment="1">
      <alignment horizontal="center" vertical="center"/>
    </xf>
    <xf numFmtId="0" fontId="2" fillId="6" borderId="23" xfId="2" applyFont="1" applyFill="1" applyBorder="1" applyAlignment="1">
      <alignment horizontal="centerContinuous" vertical="center"/>
    </xf>
    <xf numFmtId="0" fontId="4" fillId="6" borderId="26" xfId="2" applyFont="1" applyFill="1" applyBorder="1" applyAlignment="1">
      <alignment horizontal="centerContinuous" vertical="center"/>
    </xf>
    <xf numFmtId="0" fontId="4" fillId="6" borderId="23" xfId="2" applyFont="1" applyFill="1" applyBorder="1" applyAlignment="1">
      <alignment horizontal="centerContinuous" vertical="center"/>
    </xf>
    <xf numFmtId="0" fontId="4" fillId="6" borderId="28" xfId="2" applyFont="1" applyFill="1" applyBorder="1" applyAlignment="1">
      <alignment horizontal="centerContinuous" vertical="center"/>
    </xf>
    <xf numFmtId="0" fontId="2" fillId="6" borderId="30" xfId="2" applyFont="1" applyFill="1" applyBorder="1" applyAlignment="1">
      <alignment horizontal="centerContinuous" vertical="center"/>
    </xf>
    <xf numFmtId="0" fontId="4" fillId="6" borderId="35" xfId="2" applyFont="1" applyFill="1" applyBorder="1" applyAlignment="1">
      <alignment horizontal="centerContinuous" vertical="center"/>
    </xf>
    <xf numFmtId="0" fontId="4" fillId="6" borderId="30" xfId="2" applyFont="1" applyFill="1" applyBorder="1" applyAlignment="1">
      <alignment horizontal="centerContinuous" vertical="center"/>
    </xf>
    <xf numFmtId="0" fontId="4" fillId="6" borderId="37" xfId="2" applyFont="1" applyFill="1" applyBorder="1" applyAlignment="1">
      <alignment horizontal="centerContinuous" vertical="center"/>
    </xf>
    <xf numFmtId="0" fontId="8" fillId="6" borderId="7" xfId="2" applyFont="1" applyFill="1" applyBorder="1" applyAlignment="1">
      <alignment vertical="center" wrapText="1"/>
    </xf>
    <xf numFmtId="0" fontId="2" fillId="6" borderId="48" xfId="2" applyFont="1" applyFill="1" applyBorder="1" applyAlignment="1">
      <alignment horizontal="center" vertical="center"/>
    </xf>
    <xf numFmtId="0" fontId="2" fillId="6" borderId="47" xfId="2" applyFont="1" applyFill="1" applyBorder="1" applyAlignment="1">
      <alignment horizontal="center" vertical="center"/>
    </xf>
    <xf numFmtId="0" fontId="3" fillId="6" borderId="51" xfId="2" applyFont="1" applyFill="1" applyBorder="1" applyAlignment="1">
      <alignment horizontal="center" vertical="center"/>
    </xf>
    <xf numFmtId="0" fontId="4" fillId="6" borderId="50" xfId="2" applyFont="1" applyFill="1" applyBorder="1" applyAlignment="1">
      <alignment horizontal="centerContinuous" vertical="center"/>
    </xf>
    <xf numFmtId="0" fontId="4" fillId="6" borderId="47" xfId="2" applyFont="1" applyFill="1" applyBorder="1" applyAlignment="1">
      <alignment horizontal="centerContinuous" vertical="center"/>
    </xf>
    <xf numFmtId="0" fontId="4" fillId="6" borderId="52" xfId="2" applyFont="1" applyFill="1" applyBorder="1" applyAlignment="1">
      <alignment horizontal="centerContinuous" vertical="center"/>
    </xf>
    <xf numFmtId="0" fontId="4" fillId="6" borderId="22" xfId="2" applyNumberFormat="1" applyFont="1" applyFill="1" applyBorder="1" applyAlignment="1">
      <alignment horizontal="center" vertical="center"/>
    </xf>
    <xf numFmtId="0" fontId="35" fillId="6" borderId="12" xfId="2" applyFont="1" applyFill="1" applyBorder="1" applyAlignment="1">
      <alignment horizontal="center" textRotation="90" wrapText="1"/>
    </xf>
    <xf numFmtId="0" fontId="35" fillId="5" borderId="77" xfId="2" applyFont="1" applyFill="1" applyBorder="1" applyAlignment="1">
      <alignment horizontal="center" textRotation="90" wrapText="1"/>
    </xf>
    <xf numFmtId="0" fontId="35" fillId="4" borderId="78" xfId="2" applyFont="1" applyFill="1" applyBorder="1" applyAlignment="1">
      <alignment horizontal="center" textRotation="90" wrapText="1"/>
    </xf>
    <xf numFmtId="2" fontId="37" fillId="5" borderId="74" xfId="2" applyNumberFormat="1" applyFont="1" applyFill="1" applyBorder="1"/>
    <xf numFmtId="20" fontId="7" fillId="0" borderId="28" xfId="2" applyNumberFormat="1" applyFont="1" applyFill="1" applyBorder="1"/>
    <xf numFmtId="20" fontId="7" fillId="0" borderId="55" xfId="2" applyNumberFormat="1" applyFont="1" applyFill="1" applyBorder="1"/>
    <xf numFmtId="2" fontId="7" fillId="5" borderId="74" xfId="2" applyNumberFormat="1" applyFont="1" applyFill="1" applyBorder="1"/>
    <xf numFmtId="2" fontId="7" fillId="5" borderId="73" xfId="2" applyNumberFormat="1" applyFont="1" applyFill="1" applyBorder="1"/>
    <xf numFmtId="0" fontId="7" fillId="0" borderId="37" xfId="2" applyFont="1" applyFill="1" applyBorder="1"/>
    <xf numFmtId="20" fontId="7" fillId="0" borderId="56" xfId="2" applyNumberFormat="1" applyFont="1" applyFill="1" applyBorder="1"/>
    <xf numFmtId="2" fontId="7" fillId="0" borderId="74" xfId="2" applyNumberFormat="1" applyFont="1" applyBorder="1"/>
    <xf numFmtId="2" fontId="7" fillId="0" borderId="73" xfId="2" applyNumberFormat="1" applyFont="1" applyBorder="1"/>
    <xf numFmtId="2" fontId="37" fillId="5" borderId="74" xfId="2" applyNumberFormat="1" applyFont="1" applyFill="1" applyBorder="1" applyAlignment="1">
      <alignment horizontal="center"/>
    </xf>
    <xf numFmtId="2" fontId="37" fillId="5" borderId="73" xfId="2" applyNumberFormat="1" applyFont="1" applyFill="1" applyBorder="1" applyAlignment="1">
      <alignment horizontal="center"/>
    </xf>
    <xf numFmtId="20" fontId="7" fillId="6" borderId="74" xfId="2" applyNumberFormat="1" applyFont="1" applyFill="1" applyBorder="1"/>
    <xf numFmtId="20" fontId="7" fillId="6" borderId="28" xfId="2" applyNumberFormat="1" applyFont="1" applyFill="1" applyBorder="1"/>
    <xf numFmtId="20" fontId="7" fillId="0" borderId="55" xfId="2" applyNumberFormat="1" applyFont="1" applyBorder="1"/>
    <xf numFmtId="2" fontId="37" fillId="6" borderId="28" xfId="2" applyNumberFormat="1" applyFont="1" applyFill="1" applyBorder="1"/>
    <xf numFmtId="2" fontId="36" fillId="6" borderId="28" xfId="2" applyNumberFormat="1" applyFont="1" applyFill="1" applyBorder="1"/>
    <xf numFmtId="20" fontId="7" fillId="6" borderId="73" xfId="2" applyNumberFormat="1" applyFont="1" applyFill="1" applyBorder="1"/>
    <xf numFmtId="2" fontId="36" fillId="6" borderId="37" xfId="2" applyNumberFormat="1" applyFont="1" applyFill="1" applyBorder="1"/>
    <xf numFmtId="20" fontId="7" fillId="0" borderId="56" xfId="2" applyNumberFormat="1" applyFont="1" applyBorder="1"/>
    <xf numFmtId="20" fontId="7" fillId="0" borderId="74" xfId="2" applyNumberFormat="1" applyFont="1" applyBorder="1"/>
    <xf numFmtId="2" fontId="36" fillId="0" borderId="28" xfId="2" applyNumberFormat="1" applyFont="1" applyBorder="1"/>
    <xf numFmtId="0" fontId="7" fillId="0" borderId="73" xfId="2" applyFont="1" applyBorder="1"/>
    <xf numFmtId="2" fontId="36" fillId="0" borderId="37" xfId="2" applyNumberFormat="1" applyFont="1" applyBorder="1"/>
    <xf numFmtId="0" fontId="7" fillId="6" borderId="73" xfId="2" applyFont="1" applyFill="1" applyBorder="1"/>
    <xf numFmtId="2" fontId="37" fillId="6" borderId="37" xfId="2" applyNumberFormat="1" applyFont="1" applyFill="1" applyBorder="1"/>
    <xf numFmtId="20" fontId="7" fillId="4" borderId="74" xfId="2" applyNumberFormat="1" applyFont="1" applyFill="1" applyBorder="1"/>
    <xf numFmtId="2" fontId="36" fillId="4" borderId="28" xfId="2" applyNumberFormat="1" applyFont="1" applyFill="1" applyBorder="1"/>
    <xf numFmtId="20" fontId="7" fillId="4" borderId="55" xfId="2" applyNumberFormat="1" applyFont="1" applyFill="1" applyBorder="1"/>
    <xf numFmtId="2" fontId="37" fillId="4" borderId="55" xfId="4" applyNumberFormat="1" applyFont="1" applyFill="1" applyBorder="1"/>
    <xf numFmtId="0" fontId="7" fillId="4" borderId="73" xfId="2" applyFont="1" applyFill="1" applyBorder="1"/>
    <xf numFmtId="2" fontId="36" fillId="4" borderId="37" xfId="2" applyNumberFormat="1" applyFont="1" applyFill="1" applyBorder="1"/>
    <xf numFmtId="20" fontId="7" fillId="4" borderId="56" xfId="2" applyNumberFormat="1" applyFont="1" applyFill="1" applyBorder="1"/>
    <xf numFmtId="0" fontId="7" fillId="0" borderId="75" xfId="2" applyFont="1" applyBorder="1"/>
    <xf numFmtId="0" fontId="7" fillId="0" borderId="52" xfId="2" applyFont="1" applyBorder="1"/>
    <xf numFmtId="20" fontId="7" fillId="0" borderId="76" xfId="2" applyNumberFormat="1" applyFont="1" applyBorder="1"/>
    <xf numFmtId="0" fontId="7" fillId="0" borderId="7" xfId="2" applyFont="1" applyBorder="1" applyAlignment="1">
      <alignment vertical="center"/>
    </xf>
    <xf numFmtId="0" fontId="7" fillId="0" borderId="33" xfId="2" applyFont="1" applyBorder="1" applyAlignment="1">
      <alignment vertical="center"/>
    </xf>
    <xf numFmtId="1" fontId="2" fillId="5" borderId="79" xfId="2" applyNumberFormat="1" applyFill="1" applyBorder="1" applyAlignment="1">
      <alignment horizontal="left"/>
    </xf>
    <xf numFmtId="0" fontId="7" fillId="5" borderId="3" xfId="2" applyFont="1" applyFill="1" applyBorder="1" applyAlignment="1">
      <alignment vertical="center" wrapText="1"/>
    </xf>
    <xf numFmtId="0" fontId="7" fillId="5" borderId="32" xfId="2" applyFont="1" applyFill="1" applyBorder="1" applyAlignment="1">
      <alignment vertical="center" wrapText="1"/>
    </xf>
  </cellXfs>
  <cellStyles count="5">
    <cellStyle name="Hiperhivatkozás" xfId="1"/>
    <cellStyle name="Normál" xfId="0" builtinId="0"/>
    <cellStyle name="Normál 2" xfId="3"/>
    <cellStyle name="Normál_REZÉT2002    C kat." xfId="2"/>
    <cellStyle name="Pénznem" xfId="4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9"/>
  <sheetViews>
    <sheetView zoomScaleNormal="100" workbookViewId="0">
      <pane ySplit="1" topLeftCell="A2" activePane="bottomLeft" state="frozen"/>
      <selection activeCell="H35" sqref="H35:H37"/>
      <selection pane="bottomLeft" activeCell="H35" sqref="H35:H37"/>
    </sheetView>
  </sheetViews>
  <sheetFormatPr defaultColWidth="11.140625" defaultRowHeight="98.25" customHeight="1"/>
  <cols>
    <col min="1" max="2" width="3.140625" style="224" customWidth="1"/>
    <col min="3" max="3" width="2.7109375" style="224" customWidth="1"/>
    <col min="4" max="4" width="3" style="224" customWidth="1"/>
    <col min="5" max="5" width="21" style="226" customWidth="1"/>
    <col min="6" max="6" width="11" style="227" customWidth="1"/>
    <col min="7" max="8" width="5.42578125" style="227" customWidth="1"/>
    <col min="9" max="9" width="4.85546875" style="227" customWidth="1"/>
    <col min="10" max="21" width="4.85546875" style="201" customWidth="1"/>
    <col min="22" max="22" width="5" style="201" customWidth="1"/>
    <col min="23" max="28" width="4.85546875" style="201" customWidth="1"/>
    <col min="29" max="29" width="6" style="201" customWidth="1"/>
    <col min="30" max="30" width="4.7109375" style="201" customWidth="1"/>
    <col min="31" max="31" width="5.85546875" style="225" customWidth="1"/>
    <col min="32" max="32" width="4.42578125" style="201" customWidth="1"/>
    <col min="33" max="16384" width="11.140625" style="201"/>
  </cols>
  <sheetData>
    <row r="1" spans="1:32" s="181" customFormat="1" ht="142.5" customHeight="1" thickBot="1">
      <c r="A1" s="171" t="s">
        <v>298</v>
      </c>
      <c r="B1" s="172" t="s">
        <v>299</v>
      </c>
      <c r="C1" s="173" t="s">
        <v>300</v>
      </c>
      <c r="D1" s="173" t="s">
        <v>301</v>
      </c>
      <c r="E1" s="174" t="s">
        <v>302</v>
      </c>
      <c r="F1" s="174" t="s">
        <v>303</v>
      </c>
      <c r="G1" s="175" t="s">
        <v>304</v>
      </c>
      <c r="H1" s="175" t="s">
        <v>305</v>
      </c>
      <c r="I1" s="175" t="s">
        <v>306</v>
      </c>
      <c r="J1" s="175" t="s">
        <v>307</v>
      </c>
      <c r="K1" s="175" t="s">
        <v>308</v>
      </c>
      <c r="L1" s="175" t="s">
        <v>309</v>
      </c>
      <c r="M1" s="175" t="s">
        <v>310</v>
      </c>
      <c r="N1" s="175" t="s">
        <v>311</v>
      </c>
      <c r="O1" s="176" t="s">
        <v>312</v>
      </c>
      <c r="P1" s="175" t="s">
        <v>313</v>
      </c>
      <c r="Q1" s="175" t="s">
        <v>314</v>
      </c>
      <c r="R1" s="175" t="s">
        <v>315</v>
      </c>
      <c r="S1" s="175" t="s">
        <v>316</v>
      </c>
      <c r="T1" s="177" t="s">
        <v>317</v>
      </c>
      <c r="U1" s="177" t="s">
        <v>318</v>
      </c>
      <c r="V1" s="177" t="s">
        <v>319</v>
      </c>
      <c r="W1" s="176" t="s">
        <v>320</v>
      </c>
      <c r="X1" s="175" t="s">
        <v>321</v>
      </c>
      <c r="Y1" s="178" t="s">
        <v>322</v>
      </c>
      <c r="Z1" s="175" t="s">
        <v>323</v>
      </c>
      <c r="AA1" s="175" t="s">
        <v>324</v>
      </c>
      <c r="AB1" s="176" t="s">
        <v>325</v>
      </c>
      <c r="AC1" s="179" t="s">
        <v>326</v>
      </c>
      <c r="AD1" s="175" t="s">
        <v>327</v>
      </c>
      <c r="AE1" s="180" t="s">
        <v>328</v>
      </c>
    </row>
    <row r="2" spans="1:32" s="192" customFormat="1" ht="34.5" customHeight="1">
      <c r="A2" s="182">
        <v>1</v>
      </c>
      <c r="B2" s="182">
        <v>1</v>
      </c>
      <c r="C2" s="183">
        <v>1</v>
      </c>
      <c r="D2" s="183"/>
      <c r="E2" s="184" t="s">
        <v>329</v>
      </c>
      <c r="F2" s="185" t="s">
        <v>330</v>
      </c>
      <c r="G2" s="186"/>
      <c r="H2" s="186"/>
      <c r="I2" s="187"/>
      <c r="J2" s="187"/>
      <c r="K2" s="187"/>
      <c r="L2" s="187"/>
      <c r="M2" s="187"/>
      <c r="N2" s="188"/>
      <c r="O2" s="189"/>
      <c r="P2" s="187"/>
      <c r="Q2" s="187"/>
      <c r="R2" s="187"/>
      <c r="S2" s="187"/>
      <c r="T2" s="187">
        <v>2</v>
      </c>
      <c r="U2" s="188"/>
      <c r="V2" s="187"/>
      <c r="W2" s="189"/>
      <c r="X2" s="187"/>
      <c r="Y2" s="187"/>
      <c r="Z2" s="187"/>
      <c r="AA2" s="187"/>
      <c r="AB2" s="189"/>
      <c r="AC2" s="182">
        <f>SUM(G2:G2:N2)+SUM(P2:V2)+SUM(X2:AA2)</f>
        <v>2</v>
      </c>
      <c r="AD2" s="190">
        <f>SUM(O2+W2+AB2)</f>
        <v>0</v>
      </c>
      <c r="AE2" s="191">
        <f t="shared" ref="AE2:AE17" si="0">SUM(AC2:AD2)</f>
        <v>2</v>
      </c>
    </row>
    <row r="3" spans="1:32" s="192" customFormat="1" ht="34.5" customHeight="1">
      <c r="A3" s="182">
        <v>2</v>
      </c>
      <c r="B3" s="182">
        <v>2</v>
      </c>
      <c r="C3" s="183"/>
      <c r="D3" s="183">
        <v>1</v>
      </c>
      <c r="E3" s="193" t="s">
        <v>331</v>
      </c>
      <c r="F3" s="194" t="s">
        <v>332</v>
      </c>
      <c r="G3" s="186"/>
      <c r="H3" s="186"/>
      <c r="I3" s="187"/>
      <c r="J3" s="187"/>
      <c r="K3" s="187"/>
      <c r="L3" s="187"/>
      <c r="M3" s="187"/>
      <c r="N3" s="188"/>
      <c r="O3" s="189"/>
      <c r="P3" s="187"/>
      <c r="Q3" s="187"/>
      <c r="R3" s="187"/>
      <c r="S3" s="187"/>
      <c r="T3" s="187">
        <v>7</v>
      </c>
      <c r="U3" s="188"/>
      <c r="V3" s="187"/>
      <c r="W3" s="189"/>
      <c r="X3" s="187"/>
      <c r="Y3" s="187"/>
      <c r="Z3" s="187"/>
      <c r="AA3" s="187">
        <v>10</v>
      </c>
      <c r="AB3" s="189"/>
      <c r="AC3" s="182">
        <f>SUM(G3:G3:N3)+SUM(P3:V3)+SUM(X3:AA3)</f>
        <v>17</v>
      </c>
      <c r="AD3" s="190">
        <f t="shared" ref="AD3:AD17" si="1">SUM(O3+W3+AB3)</f>
        <v>0</v>
      </c>
      <c r="AE3" s="191">
        <f t="shared" si="0"/>
        <v>17</v>
      </c>
    </row>
    <row r="4" spans="1:32" ht="31.5" customHeight="1">
      <c r="A4" s="182">
        <v>3</v>
      </c>
      <c r="B4" s="195">
        <v>3</v>
      </c>
      <c r="C4" s="196"/>
      <c r="D4" s="196">
        <v>2</v>
      </c>
      <c r="E4" s="193" t="s">
        <v>333</v>
      </c>
      <c r="F4" s="194" t="s">
        <v>334</v>
      </c>
      <c r="G4" s="186"/>
      <c r="H4" s="197"/>
      <c r="I4" s="186"/>
      <c r="J4" s="198"/>
      <c r="K4" s="198"/>
      <c r="L4" s="198"/>
      <c r="M4" s="198"/>
      <c r="N4" s="199"/>
      <c r="O4" s="200"/>
      <c r="P4" s="198"/>
      <c r="Q4" s="198"/>
      <c r="R4" s="198"/>
      <c r="S4" s="198"/>
      <c r="T4" s="198"/>
      <c r="U4" s="199"/>
      <c r="V4" s="198"/>
      <c r="W4" s="200"/>
      <c r="X4" s="198">
        <v>20</v>
      </c>
      <c r="Y4" s="198"/>
      <c r="Z4" s="198"/>
      <c r="AA4" s="198"/>
      <c r="AB4" s="200"/>
      <c r="AC4" s="182">
        <f>SUM(G4:G4:N4)+SUM(P4:V4)+SUM(X4:AA4)</f>
        <v>20</v>
      </c>
      <c r="AD4" s="190">
        <f t="shared" si="1"/>
        <v>0</v>
      </c>
      <c r="AE4" s="191">
        <f t="shared" si="0"/>
        <v>20</v>
      </c>
    </row>
    <row r="5" spans="1:32" ht="36" customHeight="1">
      <c r="A5" s="182">
        <v>4</v>
      </c>
      <c r="B5" s="195">
        <v>4</v>
      </c>
      <c r="C5" s="196"/>
      <c r="D5" s="196">
        <v>3</v>
      </c>
      <c r="E5" s="197" t="s">
        <v>335</v>
      </c>
      <c r="F5" s="186" t="s">
        <v>336</v>
      </c>
      <c r="G5" s="185"/>
      <c r="H5" s="184"/>
      <c r="I5" s="185"/>
      <c r="J5" s="198"/>
      <c r="K5" s="197"/>
      <c r="L5" s="197"/>
      <c r="M5" s="197"/>
      <c r="N5" s="199"/>
      <c r="O5" s="200">
        <v>18</v>
      </c>
      <c r="P5" s="198"/>
      <c r="Q5" s="198"/>
      <c r="R5" s="198"/>
      <c r="S5" s="198"/>
      <c r="T5" s="198"/>
      <c r="U5" s="199"/>
      <c r="V5" s="198"/>
      <c r="W5" s="200"/>
      <c r="X5" s="198">
        <v>20</v>
      </c>
      <c r="Y5" s="198"/>
      <c r="Z5" s="198"/>
      <c r="AA5" s="198"/>
      <c r="AB5" s="200">
        <v>6</v>
      </c>
      <c r="AC5" s="182">
        <f>SUM(G5:G5:N5)+SUM(P5:V5)+SUM(X5:AA5)</f>
        <v>20</v>
      </c>
      <c r="AD5" s="190">
        <f t="shared" si="1"/>
        <v>24</v>
      </c>
      <c r="AE5" s="191">
        <f t="shared" si="0"/>
        <v>44</v>
      </c>
      <c r="AF5" s="202"/>
    </row>
    <row r="6" spans="1:32" ht="37.5" customHeight="1">
      <c r="A6" s="182">
        <v>5</v>
      </c>
      <c r="B6" s="195">
        <v>5</v>
      </c>
      <c r="C6" s="196">
        <v>2</v>
      </c>
      <c r="D6" s="196"/>
      <c r="E6" s="197" t="s">
        <v>337</v>
      </c>
      <c r="F6" s="186" t="s">
        <v>338</v>
      </c>
      <c r="G6" s="198"/>
      <c r="H6" s="197"/>
      <c r="I6" s="186"/>
      <c r="J6" s="198"/>
      <c r="K6" s="198">
        <v>20</v>
      </c>
      <c r="L6" s="198"/>
      <c r="M6" s="198"/>
      <c r="N6" s="199"/>
      <c r="O6" s="200"/>
      <c r="P6" s="198"/>
      <c r="Q6" s="198"/>
      <c r="R6" s="198"/>
      <c r="S6" s="198"/>
      <c r="T6" s="198">
        <v>12</v>
      </c>
      <c r="U6" s="199">
        <v>30</v>
      </c>
      <c r="V6" s="198"/>
      <c r="W6" s="200"/>
      <c r="X6" s="198"/>
      <c r="Y6" s="198"/>
      <c r="Z6" s="198"/>
      <c r="AA6" s="198">
        <v>10</v>
      </c>
      <c r="AB6" s="200"/>
      <c r="AC6" s="182">
        <f>SUM(G6:G6:N6)+SUM(P6:V6)+SUM(X6:AA6)</f>
        <v>72</v>
      </c>
      <c r="AD6" s="190">
        <f t="shared" si="1"/>
        <v>0</v>
      </c>
      <c r="AE6" s="191">
        <f t="shared" si="0"/>
        <v>72</v>
      </c>
      <c r="AF6" s="202"/>
    </row>
    <row r="7" spans="1:32" ht="33" customHeight="1">
      <c r="A7" s="182">
        <v>6</v>
      </c>
      <c r="B7" s="195">
        <v>6</v>
      </c>
      <c r="C7" s="196"/>
      <c r="D7" s="196">
        <v>4</v>
      </c>
      <c r="E7" s="203" t="s">
        <v>339</v>
      </c>
      <c r="F7" s="204" t="s">
        <v>340</v>
      </c>
      <c r="G7" s="185"/>
      <c r="H7" s="205">
        <v>60</v>
      </c>
      <c r="I7" s="187"/>
      <c r="J7" s="198"/>
      <c r="K7" s="206"/>
      <c r="L7" s="206"/>
      <c r="M7" s="206"/>
      <c r="N7" s="199"/>
      <c r="O7" s="200">
        <v>12</v>
      </c>
      <c r="P7" s="198"/>
      <c r="Q7" s="198"/>
      <c r="R7" s="198"/>
      <c r="S7" s="198"/>
      <c r="T7" s="198"/>
      <c r="U7" s="199"/>
      <c r="V7" s="198"/>
      <c r="W7" s="200"/>
      <c r="X7" s="198">
        <v>20</v>
      </c>
      <c r="Y7" s="198"/>
      <c r="Z7" s="198"/>
      <c r="AA7" s="198"/>
      <c r="AB7" s="200"/>
      <c r="AC7" s="182">
        <f>SUM(G7:G7:N7)+SUM(P7:V7)+SUM(X7:AA7)</f>
        <v>80</v>
      </c>
      <c r="AD7" s="190">
        <f t="shared" si="1"/>
        <v>12</v>
      </c>
      <c r="AE7" s="191">
        <f t="shared" si="0"/>
        <v>92</v>
      </c>
      <c r="AF7" s="202"/>
    </row>
    <row r="8" spans="1:32" ht="33" customHeight="1">
      <c r="A8" s="182">
        <v>7</v>
      </c>
      <c r="B8" s="195">
        <v>7</v>
      </c>
      <c r="C8" s="196"/>
      <c r="D8" s="196">
        <v>5</v>
      </c>
      <c r="E8" s="203" t="s">
        <v>341</v>
      </c>
      <c r="F8" s="204" t="s">
        <v>342</v>
      </c>
      <c r="G8" s="186"/>
      <c r="H8" s="197"/>
      <c r="I8" s="187"/>
      <c r="J8" s="198"/>
      <c r="K8" s="206">
        <v>20</v>
      </c>
      <c r="L8" s="206"/>
      <c r="M8" s="206"/>
      <c r="N8" s="199"/>
      <c r="O8" s="200">
        <v>20</v>
      </c>
      <c r="P8" s="198"/>
      <c r="Q8" s="198"/>
      <c r="R8" s="198"/>
      <c r="S8" s="198"/>
      <c r="T8" s="198">
        <v>24</v>
      </c>
      <c r="U8" s="199"/>
      <c r="V8" s="198"/>
      <c r="W8" s="200"/>
      <c r="X8" s="198">
        <v>40</v>
      </c>
      <c r="Y8" s="198"/>
      <c r="Z8" s="198"/>
      <c r="AA8" s="198"/>
      <c r="AB8" s="200">
        <v>4</v>
      </c>
      <c r="AC8" s="182">
        <f>SUM(G8:G8:N8)+SUM(P8:V8)+SUM(X8:AA8)</f>
        <v>84</v>
      </c>
      <c r="AD8" s="190">
        <f t="shared" si="1"/>
        <v>24</v>
      </c>
      <c r="AE8" s="191">
        <f t="shared" si="0"/>
        <v>108</v>
      </c>
      <c r="AF8" s="202"/>
    </row>
    <row r="9" spans="1:32" ht="33" customHeight="1">
      <c r="A9" s="182">
        <v>8</v>
      </c>
      <c r="B9" s="195"/>
      <c r="C9" s="196">
        <v>3</v>
      </c>
      <c r="D9" s="196"/>
      <c r="E9" s="203" t="s">
        <v>343</v>
      </c>
      <c r="F9" s="204" t="s">
        <v>344</v>
      </c>
      <c r="G9" s="186"/>
      <c r="H9" s="197"/>
      <c r="I9" s="187"/>
      <c r="J9" s="198"/>
      <c r="K9" s="206">
        <v>20</v>
      </c>
      <c r="L9" s="206"/>
      <c r="M9" s="206"/>
      <c r="N9" s="199"/>
      <c r="O9" s="200">
        <v>50</v>
      </c>
      <c r="P9" s="198"/>
      <c r="Q9" s="198"/>
      <c r="R9" s="198"/>
      <c r="S9" s="198"/>
      <c r="T9" s="198"/>
      <c r="U9" s="199"/>
      <c r="V9" s="198"/>
      <c r="W9" s="200">
        <v>14</v>
      </c>
      <c r="X9" s="198">
        <v>40</v>
      </c>
      <c r="Y9" s="198"/>
      <c r="Z9" s="198"/>
      <c r="AA9" s="198"/>
      <c r="AB9" s="200">
        <v>18</v>
      </c>
      <c r="AC9" s="182">
        <f>SUM(G9:G9:N9)+SUM(P9:V9)+SUM(X9:AA9)</f>
        <v>60</v>
      </c>
      <c r="AD9" s="190">
        <f t="shared" si="1"/>
        <v>82</v>
      </c>
      <c r="AE9" s="191">
        <f t="shared" si="0"/>
        <v>142</v>
      </c>
      <c r="AF9" s="202"/>
    </row>
    <row r="10" spans="1:32" ht="33" customHeight="1">
      <c r="A10" s="182">
        <v>9</v>
      </c>
      <c r="B10" s="195">
        <v>8</v>
      </c>
      <c r="C10" s="196"/>
      <c r="D10" s="196">
        <v>6</v>
      </c>
      <c r="E10" s="203" t="s">
        <v>345</v>
      </c>
      <c r="F10" s="185" t="s">
        <v>346</v>
      </c>
      <c r="G10" s="186"/>
      <c r="H10" s="197"/>
      <c r="I10" s="185"/>
      <c r="J10" s="198"/>
      <c r="K10" s="206">
        <v>20</v>
      </c>
      <c r="L10" s="206"/>
      <c r="M10" s="206"/>
      <c r="N10" s="199"/>
      <c r="O10" s="200">
        <v>24</v>
      </c>
      <c r="P10" s="198"/>
      <c r="Q10" s="198"/>
      <c r="R10" s="198">
        <v>60</v>
      </c>
      <c r="S10" s="198"/>
      <c r="T10" s="198">
        <v>7</v>
      </c>
      <c r="U10" s="199">
        <v>30</v>
      </c>
      <c r="V10" s="198"/>
      <c r="W10" s="200"/>
      <c r="X10" s="198"/>
      <c r="Y10" s="198"/>
      <c r="Z10" s="198"/>
      <c r="AA10" s="198">
        <v>10</v>
      </c>
      <c r="AB10" s="200"/>
      <c r="AC10" s="182">
        <f>SUM(G10:G10:N10)+SUM(P10:V10)+SUM(X10:AA10)</f>
        <v>127</v>
      </c>
      <c r="AD10" s="190">
        <f t="shared" si="1"/>
        <v>24</v>
      </c>
      <c r="AE10" s="191">
        <f t="shared" si="0"/>
        <v>151</v>
      </c>
      <c r="AF10" s="202"/>
    </row>
    <row r="11" spans="1:32" ht="33" customHeight="1">
      <c r="A11" s="182">
        <v>10</v>
      </c>
      <c r="B11" s="195">
        <v>9</v>
      </c>
      <c r="C11" s="196"/>
      <c r="D11" s="196">
        <v>7</v>
      </c>
      <c r="E11" s="207" t="s">
        <v>347</v>
      </c>
      <c r="F11" s="204" t="s">
        <v>348</v>
      </c>
      <c r="G11" s="186"/>
      <c r="H11" s="197"/>
      <c r="I11" s="185"/>
      <c r="J11" s="198"/>
      <c r="K11" s="206"/>
      <c r="L11" s="206"/>
      <c r="M11" s="206"/>
      <c r="N11" s="199"/>
      <c r="O11" s="200">
        <v>72</v>
      </c>
      <c r="P11" s="198"/>
      <c r="Q11" s="198"/>
      <c r="R11" s="198"/>
      <c r="S11" s="198">
        <v>60</v>
      </c>
      <c r="T11" s="198">
        <v>5</v>
      </c>
      <c r="U11" s="199"/>
      <c r="V11" s="198"/>
      <c r="W11" s="200"/>
      <c r="X11" s="198">
        <v>20</v>
      </c>
      <c r="Y11" s="198"/>
      <c r="Z11" s="198"/>
      <c r="AA11" s="198"/>
      <c r="AB11" s="200"/>
      <c r="AC11" s="182">
        <f>SUM(G11:G11:N11)+SUM(P11:V11)+SUM(X11:AA11)</f>
        <v>85</v>
      </c>
      <c r="AD11" s="190">
        <f t="shared" si="1"/>
        <v>72</v>
      </c>
      <c r="AE11" s="191">
        <f t="shared" si="0"/>
        <v>157</v>
      </c>
      <c r="AF11" s="202"/>
    </row>
    <row r="12" spans="1:32" ht="33" customHeight="1">
      <c r="A12" s="182">
        <v>11</v>
      </c>
      <c r="B12" s="195">
        <v>10</v>
      </c>
      <c r="C12" s="196"/>
      <c r="D12" s="196">
        <v>8</v>
      </c>
      <c r="E12" s="203" t="s">
        <v>349</v>
      </c>
      <c r="F12" s="204" t="s">
        <v>350</v>
      </c>
      <c r="G12" s="186"/>
      <c r="H12" s="197"/>
      <c r="I12" s="206">
        <v>10</v>
      </c>
      <c r="J12" s="198"/>
      <c r="K12" s="206"/>
      <c r="L12" s="206"/>
      <c r="M12" s="206"/>
      <c r="N12" s="199"/>
      <c r="O12" s="200">
        <v>18</v>
      </c>
      <c r="P12" s="198"/>
      <c r="Q12" s="198"/>
      <c r="R12" s="198"/>
      <c r="S12" s="198">
        <v>60</v>
      </c>
      <c r="T12" s="198">
        <v>16</v>
      </c>
      <c r="U12" s="199"/>
      <c r="V12" s="198"/>
      <c r="W12" s="200"/>
      <c r="X12" s="198"/>
      <c r="Y12" s="198"/>
      <c r="Z12" s="198">
        <v>60</v>
      </c>
      <c r="AA12" s="198"/>
      <c r="AB12" s="200">
        <v>8</v>
      </c>
      <c r="AC12" s="182">
        <f>SUM(G12:G12:N12)+SUM(P12:V12)+SUM(X12:AA12)</f>
        <v>146</v>
      </c>
      <c r="AD12" s="190">
        <f t="shared" si="1"/>
        <v>26</v>
      </c>
      <c r="AE12" s="191">
        <f t="shared" si="0"/>
        <v>172</v>
      </c>
      <c r="AF12" s="202"/>
    </row>
    <row r="13" spans="1:32" ht="33" customHeight="1">
      <c r="A13" s="182">
        <v>12</v>
      </c>
      <c r="B13" s="195">
        <v>11</v>
      </c>
      <c r="C13" s="196"/>
      <c r="D13" s="196">
        <v>9</v>
      </c>
      <c r="E13" s="193" t="s">
        <v>351</v>
      </c>
      <c r="F13" s="194" t="s">
        <v>352</v>
      </c>
      <c r="G13" s="186"/>
      <c r="H13" s="197"/>
      <c r="I13" s="206">
        <v>20</v>
      </c>
      <c r="J13" s="198"/>
      <c r="K13" s="206">
        <v>20</v>
      </c>
      <c r="L13" s="206"/>
      <c r="M13" s="206"/>
      <c r="N13" s="199"/>
      <c r="O13" s="200">
        <v>98</v>
      </c>
      <c r="P13" s="198"/>
      <c r="Q13" s="198"/>
      <c r="R13" s="198"/>
      <c r="S13" s="198"/>
      <c r="T13" s="198">
        <v>10</v>
      </c>
      <c r="U13" s="199"/>
      <c r="V13" s="198"/>
      <c r="W13" s="200"/>
      <c r="X13" s="198">
        <v>40</v>
      </c>
      <c r="Y13" s="198"/>
      <c r="Z13" s="198"/>
      <c r="AA13" s="198">
        <v>20</v>
      </c>
      <c r="AB13" s="200">
        <v>34</v>
      </c>
      <c r="AC13" s="182">
        <f>SUM(G13:G13:N13)+SUM(P13:V13)+SUM(X13:AA13)</f>
        <v>110</v>
      </c>
      <c r="AD13" s="190">
        <f t="shared" si="1"/>
        <v>132</v>
      </c>
      <c r="AE13" s="191">
        <f t="shared" si="0"/>
        <v>242</v>
      </c>
      <c r="AF13" s="202"/>
    </row>
    <row r="14" spans="1:32" ht="35.25" customHeight="1">
      <c r="A14" s="182">
        <v>13</v>
      </c>
      <c r="B14" s="195">
        <v>12</v>
      </c>
      <c r="C14" s="196">
        <v>4</v>
      </c>
      <c r="D14" s="196"/>
      <c r="E14" s="197" t="s">
        <v>353</v>
      </c>
      <c r="F14" s="185" t="s">
        <v>354</v>
      </c>
      <c r="G14" s="186"/>
      <c r="H14" s="205">
        <v>60</v>
      </c>
      <c r="I14" s="198">
        <v>10</v>
      </c>
      <c r="J14" s="198"/>
      <c r="K14" s="198">
        <v>20</v>
      </c>
      <c r="L14" s="198">
        <v>60</v>
      </c>
      <c r="M14" s="198"/>
      <c r="N14" s="199"/>
      <c r="O14" s="200">
        <v>20</v>
      </c>
      <c r="P14" s="198"/>
      <c r="Q14" s="198"/>
      <c r="R14" s="198"/>
      <c r="S14" s="198"/>
      <c r="T14" s="198">
        <v>11</v>
      </c>
      <c r="U14" s="199">
        <v>30</v>
      </c>
      <c r="V14" s="198"/>
      <c r="W14" s="200">
        <v>2</v>
      </c>
      <c r="X14" s="198">
        <v>40</v>
      </c>
      <c r="Y14" s="198"/>
      <c r="Z14" s="198"/>
      <c r="AA14" s="198"/>
      <c r="AB14" s="200">
        <v>4</v>
      </c>
      <c r="AC14" s="182">
        <f>SUM(G14:G14:N14)+SUM(P14:V14)+SUM(X14:AA14)</f>
        <v>231</v>
      </c>
      <c r="AD14" s="190">
        <f t="shared" si="1"/>
        <v>26</v>
      </c>
      <c r="AE14" s="191">
        <f t="shared" si="0"/>
        <v>257</v>
      </c>
    </row>
    <row r="15" spans="1:32" ht="36" customHeight="1">
      <c r="A15" s="182">
        <v>14</v>
      </c>
      <c r="B15" s="195"/>
      <c r="C15" s="196"/>
      <c r="D15" s="196">
        <v>10</v>
      </c>
      <c r="E15" s="197" t="s">
        <v>355</v>
      </c>
      <c r="F15" s="186" t="s">
        <v>356</v>
      </c>
      <c r="G15" s="186"/>
      <c r="H15" s="198"/>
      <c r="I15" s="198">
        <v>10</v>
      </c>
      <c r="J15" s="198"/>
      <c r="K15" s="198">
        <v>20</v>
      </c>
      <c r="L15" s="198"/>
      <c r="M15" s="198"/>
      <c r="N15" s="199"/>
      <c r="O15" s="200">
        <v>34</v>
      </c>
      <c r="P15" s="198"/>
      <c r="Q15" s="198"/>
      <c r="R15" s="198"/>
      <c r="S15" s="198"/>
      <c r="T15" s="198">
        <v>60</v>
      </c>
      <c r="U15" s="199">
        <v>30</v>
      </c>
      <c r="V15" s="198"/>
      <c r="W15" s="200">
        <v>28</v>
      </c>
      <c r="X15" s="198">
        <v>60</v>
      </c>
      <c r="Y15" s="198"/>
      <c r="Z15" s="198"/>
      <c r="AA15" s="198">
        <v>5</v>
      </c>
      <c r="AB15" s="200">
        <v>22</v>
      </c>
      <c r="AC15" s="182">
        <f>SUM(G15:G15:N15)+SUM(P15:V15)+SUM(X15:AA15)</f>
        <v>185</v>
      </c>
      <c r="AD15" s="190">
        <f t="shared" si="1"/>
        <v>84</v>
      </c>
      <c r="AE15" s="191">
        <f t="shared" si="0"/>
        <v>269</v>
      </c>
    </row>
    <row r="16" spans="1:32" ht="36" customHeight="1">
      <c r="A16" s="182">
        <v>15</v>
      </c>
      <c r="B16" s="195"/>
      <c r="C16" s="196"/>
      <c r="D16" s="196">
        <v>11</v>
      </c>
      <c r="E16" s="197" t="s">
        <v>357</v>
      </c>
      <c r="F16" s="185" t="s">
        <v>358</v>
      </c>
      <c r="G16" s="186"/>
      <c r="H16" s="187"/>
      <c r="I16" s="198"/>
      <c r="J16" s="198"/>
      <c r="K16" s="198">
        <v>20</v>
      </c>
      <c r="L16" s="198"/>
      <c r="M16" s="198"/>
      <c r="N16" s="199"/>
      <c r="O16" s="200">
        <v>50</v>
      </c>
      <c r="P16" s="198">
        <v>60</v>
      </c>
      <c r="Q16" s="198"/>
      <c r="R16" s="198">
        <v>60</v>
      </c>
      <c r="S16" s="198"/>
      <c r="T16" s="198">
        <v>41</v>
      </c>
      <c r="U16" s="199"/>
      <c r="V16" s="198"/>
      <c r="W16" s="200"/>
      <c r="X16" s="198">
        <v>20</v>
      </c>
      <c r="Y16" s="198"/>
      <c r="Z16" s="198"/>
      <c r="AA16" s="198">
        <v>20</v>
      </c>
      <c r="AB16" s="200"/>
      <c r="AC16" s="182">
        <f>SUM(G16:G16:N16)+SUM(P16:V16)+SUM(X16:AA16)</f>
        <v>221</v>
      </c>
      <c r="AD16" s="190">
        <f t="shared" si="1"/>
        <v>50</v>
      </c>
      <c r="AE16" s="191">
        <f t="shared" si="0"/>
        <v>271</v>
      </c>
    </row>
    <row r="17" spans="1:31" ht="40.5" customHeight="1" thickBot="1">
      <c r="A17" s="208">
        <v>16</v>
      </c>
      <c r="B17" s="209"/>
      <c r="C17" s="210"/>
      <c r="D17" s="210">
        <v>12</v>
      </c>
      <c r="E17" s="211" t="s">
        <v>359</v>
      </c>
      <c r="F17" s="212" t="s">
        <v>360</v>
      </c>
      <c r="G17" s="213"/>
      <c r="H17" s="213">
        <v>60</v>
      </c>
      <c r="I17" s="213">
        <v>10</v>
      </c>
      <c r="J17" s="213"/>
      <c r="K17" s="213">
        <v>40</v>
      </c>
      <c r="L17" s="213"/>
      <c r="M17" s="213"/>
      <c r="N17" s="214"/>
      <c r="O17" s="215">
        <v>54</v>
      </c>
      <c r="P17" s="213"/>
      <c r="Q17" s="213"/>
      <c r="R17" s="213">
        <v>60</v>
      </c>
      <c r="S17" s="213">
        <v>60</v>
      </c>
      <c r="T17" s="213">
        <v>5</v>
      </c>
      <c r="U17" s="214">
        <v>30</v>
      </c>
      <c r="V17" s="213"/>
      <c r="W17" s="215"/>
      <c r="X17" s="213">
        <v>60</v>
      </c>
      <c r="Y17" s="213"/>
      <c r="Z17" s="213"/>
      <c r="AA17" s="213">
        <v>20</v>
      </c>
      <c r="AB17" s="215">
        <v>8</v>
      </c>
      <c r="AC17" s="209">
        <f>SUM(G17:G17:N17)+SUM(P17:V17)+SUM(X17:AA17)</f>
        <v>345</v>
      </c>
      <c r="AD17" s="216">
        <f t="shared" si="1"/>
        <v>62</v>
      </c>
      <c r="AE17" s="217">
        <f t="shared" si="0"/>
        <v>407</v>
      </c>
    </row>
    <row r="18" spans="1:31" ht="41.25" customHeight="1">
      <c r="A18" s="218"/>
      <c r="B18" s="218"/>
      <c r="C18" s="218"/>
      <c r="D18" s="218"/>
      <c r="E18" s="219"/>
      <c r="F18" s="220"/>
      <c r="G18" s="220"/>
      <c r="H18" s="220"/>
      <c r="I18" s="220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2"/>
    </row>
    <row r="19" spans="1:31" ht="32.25" customHeight="1">
      <c r="A19" s="218"/>
      <c r="B19" s="218"/>
      <c r="C19" s="218"/>
      <c r="D19" s="218"/>
      <c r="E19" s="219"/>
      <c r="F19" s="220"/>
      <c r="G19" s="220"/>
      <c r="H19" s="220"/>
      <c r="I19" s="220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2"/>
    </row>
    <row r="20" spans="1:31" ht="48" customHeight="1">
      <c r="A20" s="218"/>
      <c r="B20" s="218"/>
      <c r="C20" s="218"/>
      <c r="D20" s="218"/>
      <c r="E20" s="219"/>
      <c r="F20" s="220"/>
      <c r="G20" s="220"/>
      <c r="H20" s="220"/>
      <c r="I20" s="220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2"/>
    </row>
    <row r="21" spans="1:31" ht="30.75" customHeight="1">
      <c r="A21" s="218"/>
      <c r="B21" s="218"/>
      <c r="C21" s="218"/>
      <c r="D21" s="218"/>
      <c r="E21" s="219"/>
      <c r="F21" s="220"/>
      <c r="G21" s="220"/>
      <c r="H21" s="220"/>
      <c r="I21" s="220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2"/>
    </row>
    <row r="22" spans="1:31" ht="30.75" customHeight="1">
      <c r="A22" s="218"/>
      <c r="B22" s="218"/>
      <c r="C22" s="218"/>
      <c r="D22" s="218"/>
      <c r="E22" s="219"/>
      <c r="F22" s="220"/>
      <c r="G22" s="220"/>
      <c r="H22" s="220"/>
      <c r="I22" s="220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2"/>
    </row>
    <row r="23" spans="1:31" ht="31.5" customHeight="1">
      <c r="A23" s="218"/>
      <c r="B23" s="218"/>
      <c r="C23" s="218"/>
      <c r="D23" s="218"/>
      <c r="E23" s="219"/>
      <c r="F23" s="220"/>
      <c r="G23" s="220"/>
      <c r="H23" s="220"/>
      <c r="I23" s="220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2"/>
    </row>
    <row r="24" spans="1:31" ht="16.5" customHeight="1">
      <c r="A24" s="218"/>
      <c r="B24" s="218"/>
      <c r="C24" s="218"/>
      <c r="D24" s="218"/>
      <c r="E24" s="219"/>
      <c r="F24" s="220"/>
      <c r="G24" s="220"/>
      <c r="H24" s="220"/>
      <c r="I24" s="220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2"/>
    </row>
    <row r="25" spans="1:31" ht="13.5" customHeight="1">
      <c r="A25" s="218"/>
      <c r="B25" s="218"/>
      <c r="C25" s="218"/>
      <c r="D25" s="218"/>
      <c r="E25" s="219"/>
      <c r="F25" s="220"/>
      <c r="G25" s="220"/>
      <c r="H25" s="220"/>
      <c r="I25" s="220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2"/>
    </row>
    <row r="26" spans="1:31" ht="10.5" customHeight="1">
      <c r="A26" s="218"/>
      <c r="B26" s="218"/>
      <c r="C26" s="218"/>
      <c r="D26" s="218"/>
      <c r="E26" s="223"/>
      <c r="F26" s="220"/>
      <c r="G26" s="220"/>
      <c r="H26" s="220"/>
      <c r="I26" s="220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2"/>
    </row>
    <row r="27" spans="1:31" ht="98.25" customHeight="1">
      <c r="A27" s="218"/>
      <c r="B27" s="218"/>
      <c r="C27" s="218"/>
      <c r="D27" s="218"/>
      <c r="E27" s="219"/>
      <c r="F27" s="220"/>
      <c r="G27" s="220"/>
      <c r="H27" s="220"/>
      <c r="I27" s="220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2"/>
    </row>
    <row r="28" spans="1:31" ht="98.25" customHeight="1">
      <c r="E28" s="219"/>
      <c r="F28" s="220"/>
      <c r="G28" s="220"/>
      <c r="H28" s="220"/>
      <c r="I28" s="220"/>
      <c r="J28" s="221"/>
    </row>
    <row r="29" spans="1:31" ht="98.25" customHeight="1">
      <c r="E29" s="219"/>
      <c r="F29" s="220"/>
      <c r="G29" s="220"/>
      <c r="H29" s="220"/>
      <c r="I29" s="220"/>
      <c r="J29" s="221"/>
    </row>
  </sheetData>
  <printOptions horizontalCentered="1"/>
  <pageMargins left="0.11811023622047245" right="0.11811023622047245" top="0.43307086614173229" bottom="0" header="0.27559055118110237" footer="0.15748031496062992"/>
  <pageSetup paperSize="9" scale="80" fitToHeight="2" orientation="landscape" r:id="rId1"/>
  <headerFooter alignWithMargins="0">
    <oddHeader>&amp;L&amp;"MS Sans Serif,Félkövér"A-A36-A50&amp;C&amp;"MS Sans Serif,Félkövér"XX. Rezét Kupa&amp;"MS Sans Serif,Normál" Pirtó
&amp;R2017.04.08.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240"/>
  <sheetViews>
    <sheetView zoomScaleNormal="100" workbookViewId="0"/>
  </sheetViews>
  <sheetFormatPr defaultRowHeight="14.25"/>
  <cols>
    <col min="1" max="1" width="6.140625" style="246" customWidth="1"/>
    <col min="2" max="2" width="5" style="234" customWidth="1"/>
    <col min="3" max="3" width="3.42578125" style="234" hidden="1" customWidth="1"/>
    <col min="4" max="5" width="4.5703125" style="234" customWidth="1"/>
    <col min="6" max="6" width="23.42578125" style="272" customWidth="1"/>
    <col min="7" max="7" width="14.42578125" style="273" customWidth="1"/>
    <col min="8" max="25" width="5.7109375" style="246" customWidth="1"/>
    <col min="26" max="26" width="7.28515625" style="271" customWidth="1"/>
    <col min="27" max="27" width="7.140625" style="246" customWidth="1"/>
    <col min="28" max="16384" width="9.140625" style="246"/>
  </cols>
  <sheetData>
    <row r="1" spans="1:27" s="234" customFormat="1" ht="194.25" customHeight="1" thickBot="1">
      <c r="A1" s="228" t="s">
        <v>298</v>
      </c>
      <c r="B1" s="229" t="s">
        <v>361</v>
      </c>
      <c r="C1" s="229" t="s">
        <v>361</v>
      </c>
      <c r="D1" s="229" t="s">
        <v>362</v>
      </c>
      <c r="E1" s="229" t="s">
        <v>363</v>
      </c>
      <c r="F1" s="230" t="s">
        <v>364</v>
      </c>
      <c r="G1" s="174" t="s">
        <v>365</v>
      </c>
      <c r="H1" s="175" t="s">
        <v>366</v>
      </c>
      <c r="I1" s="175" t="s">
        <v>367</v>
      </c>
      <c r="J1" s="176" t="s">
        <v>368</v>
      </c>
      <c r="K1" s="175" t="s">
        <v>369</v>
      </c>
      <c r="L1" s="175" t="s">
        <v>370</v>
      </c>
      <c r="M1" s="178" t="s">
        <v>371</v>
      </c>
      <c r="N1" s="177" t="s">
        <v>372</v>
      </c>
      <c r="O1" s="175" t="s">
        <v>373</v>
      </c>
      <c r="P1" s="176" t="s">
        <v>312</v>
      </c>
      <c r="Q1" s="175" t="s">
        <v>374</v>
      </c>
      <c r="R1" s="177" t="s">
        <v>375</v>
      </c>
      <c r="S1" s="175" t="s">
        <v>376</v>
      </c>
      <c r="T1" s="175" t="s">
        <v>377</v>
      </c>
      <c r="U1" s="178" t="s">
        <v>378</v>
      </c>
      <c r="V1" s="175" t="s">
        <v>379</v>
      </c>
      <c r="W1" s="175" t="s">
        <v>380</v>
      </c>
      <c r="X1" s="176" t="s">
        <v>325</v>
      </c>
      <c r="Y1" s="231" t="s">
        <v>326</v>
      </c>
      <c r="Z1" s="232" t="s">
        <v>327</v>
      </c>
      <c r="AA1" s="233" t="s">
        <v>381</v>
      </c>
    </row>
    <row r="2" spans="1:27" ht="40.5" customHeight="1">
      <c r="A2" s="235">
        <v>1</v>
      </c>
      <c r="B2" s="236">
        <v>1</v>
      </c>
      <c r="C2" s="237"/>
      <c r="D2" s="236">
        <v>1</v>
      </c>
      <c r="E2" s="236"/>
      <c r="F2" s="238" t="s">
        <v>382</v>
      </c>
      <c r="G2" s="194" t="s">
        <v>383</v>
      </c>
      <c r="H2" s="239"/>
      <c r="I2" s="239"/>
      <c r="J2" s="240">
        <v>34</v>
      </c>
      <c r="K2" s="239">
        <v>2</v>
      </c>
      <c r="L2" s="239"/>
      <c r="M2" s="205"/>
      <c r="N2" s="241"/>
      <c r="O2" s="241"/>
      <c r="P2" s="240"/>
      <c r="Q2" s="241"/>
      <c r="R2" s="241"/>
      <c r="S2" s="241"/>
      <c r="T2" s="241"/>
      <c r="U2" s="241"/>
      <c r="V2" s="241"/>
      <c r="W2" s="241"/>
      <c r="X2" s="242"/>
      <c r="Y2" s="243">
        <f>SUM(H2:I2)+SUM(K2:O2)+SUM(Q2:W2)</f>
        <v>2</v>
      </c>
      <c r="Z2" s="244">
        <f>SUM(J2+P2+X2)</f>
        <v>34</v>
      </c>
      <c r="AA2" s="245">
        <f>SUM(Y2:Z2)</f>
        <v>36</v>
      </c>
    </row>
    <row r="3" spans="1:27" ht="40.5" customHeight="1">
      <c r="A3" s="235">
        <v>2</v>
      </c>
      <c r="B3" s="236">
        <v>2</v>
      </c>
      <c r="C3" s="237"/>
      <c r="D3" s="236">
        <v>2</v>
      </c>
      <c r="E3" s="236"/>
      <c r="F3" s="193" t="s">
        <v>384</v>
      </c>
      <c r="G3" s="194" t="s">
        <v>385</v>
      </c>
      <c r="H3" s="239">
        <v>10</v>
      </c>
      <c r="I3" s="239"/>
      <c r="J3" s="240">
        <v>12</v>
      </c>
      <c r="K3" s="239">
        <v>14</v>
      </c>
      <c r="L3" s="239"/>
      <c r="M3" s="205"/>
      <c r="N3" s="241"/>
      <c r="O3" s="241"/>
      <c r="P3" s="240"/>
      <c r="Q3" s="241"/>
      <c r="R3" s="241"/>
      <c r="S3" s="241"/>
      <c r="T3" s="241"/>
      <c r="U3" s="241"/>
      <c r="V3" s="241"/>
      <c r="W3" s="241"/>
      <c r="X3" s="242"/>
      <c r="Y3" s="243">
        <f t="shared" ref="Y3:Y15" si="0">SUM(H3:I3)+SUM(K3:O3)+SUM(Q3:W3)</f>
        <v>24</v>
      </c>
      <c r="Z3" s="244">
        <f t="shared" ref="Z3:Z15" si="1">SUM(J3+P3+X3)</f>
        <v>12</v>
      </c>
      <c r="AA3" s="245">
        <f t="shared" ref="AA3:AA15" si="2">SUM(Y3:Z3)</f>
        <v>36</v>
      </c>
    </row>
    <row r="4" spans="1:27" ht="40.5" customHeight="1">
      <c r="A4" s="235">
        <v>3</v>
      </c>
      <c r="B4" s="236">
        <v>3</v>
      </c>
      <c r="C4" s="237"/>
      <c r="D4" s="236">
        <v>3</v>
      </c>
      <c r="E4" s="236"/>
      <c r="F4" s="207" t="s">
        <v>386</v>
      </c>
      <c r="G4" s="204" t="s">
        <v>387</v>
      </c>
      <c r="H4" s="239"/>
      <c r="I4" s="239">
        <v>20</v>
      </c>
      <c r="J4" s="240">
        <v>12</v>
      </c>
      <c r="K4" s="239"/>
      <c r="L4" s="239">
        <v>30</v>
      </c>
      <c r="M4" s="205"/>
      <c r="N4" s="241"/>
      <c r="O4" s="241"/>
      <c r="P4" s="240"/>
      <c r="Q4" s="241"/>
      <c r="R4" s="241"/>
      <c r="S4" s="241"/>
      <c r="T4" s="241">
        <v>40</v>
      </c>
      <c r="U4" s="241">
        <v>10</v>
      </c>
      <c r="V4" s="241"/>
      <c r="W4" s="241"/>
      <c r="X4" s="242"/>
      <c r="Y4" s="243">
        <f t="shared" si="0"/>
        <v>100</v>
      </c>
      <c r="Z4" s="244">
        <f t="shared" si="1"/>
        <v>12</v>
      </c>
      <c r="AA4" s="245">
        <f t="shared" si="2"/>
        <v>112</v>
      </c>
    </row>
    <row r="5" spans="1:27" ht="45" customHeight="1">
      <c r="A5" s="235">
        <v>4</v>
      </c>
      <c r="B5" s="247">
        <v>4</v>
      </c>
      <c r="C5" s="248"/>
      <c r="D5" s="247">
        <v>4</v>
      </c>
      <c r="E5" s="247"/>
      <c r="F5" s="207" t="s">
        <v>388</v>
      </c>
      <c r="G5" s="204" t="s">
        <v>389</v>
      </c>
      <c r="H5" s="203"/>
      <c r="I5" s="249">
        <v>20</v>
      </c>
      <c r="J5" s="250">
        <v>22</v>
      </c>
      <c r="K5" s="249">
        <v>24</v>
      </c>
      <c r="L5" s="249"/>
      <c r="M5" s="251">
        <v>60</v>
      </c>
      <c r="N5" s="252"/>
      <c r="O5" s="252"/>
      <c r="P5" s="250"/>
      <c r="Q5" s="252"/>
      <c r="R5" s="252"/>
      <c r="S5" s="252"/>
      <c r="T5" s="252"/>
      <c r="U5" s="252"/>
      <c r="V5" s="252"/>
      <c r="W5" s="252"/>
      <c r="X5" s="253"/>
      <c r="Y5" s="243">
        <f t="shared" si="0"/>
        <v>104</v>
      </c>
      <c r="Z5" s="244">
        <f t="shared" si="1"/>
        <v>22</v>
      </c>
      <c r="AA5" s="245">
        <f t="shared" si="2"/>
        <v>126</v>
      </c>
    </row>
    <row r="6" spans="1:27" ht="45" customHeight="1">
      <c r="A6" s="235">
        <v>5</v>
      </c>
      <c r="B6" s="247"/>
      <c r="C6" s="248"/>
      <c r="D6" s="247">
        <v>5</v>
      </c>
      <c r="E6" s="247"/>
      <c r="F6" s="207" t="s">
        <v>390</v>
      </c>
      <c r="G6" s="204" t="s">
        <v>391</v>
      </c>
      <c r="H6" s="249">
        <v>15</v>
      </c>
      <c r="I6" s="249">
        <v>40</v>
      </c>
      <c r="J6" s="250">
        <v>16</v>
      </c>
      <c r="K6" s="249">
        <v>18</v>
      </c>
      <c r="L6" s="249">
        <v>30</v>
      </c>
      <c r="M6" s="251"/>
      <c r="N6" s="252"/>
      <c r="O6" s="252"/>
      <c r="P6" s="250">
        <v>10</v>
      </c>
      <c r="Q6" s="252"/>
      <c r="R6" s="252"/>
      <c r="S6" s="252"/>
      <c r="T6" s="252"/>
      <c r="U6" s="252">
        <v>10</v>
      </c>
      <c r="V6" s="252"/>
      <c r="W6" s="252"/>
      <c r="X6" s="253"/>
      <c r="Y6" s="243">
        <f t="shared" si="0"/>
        <v>113</v>
      </c>
      <c r="Z6" s="244">
        <f t="shared" si="1"/>
        <v>26</v>
      </c>
      <c r="AA6" s="245">
        <f t="shared" si="2"/>
        <v>139</v>
      </c>
    </row>
    <row r="7" spans="1:27" ht="45" customHeight="1">
      <c r="A7" s="235">
        <v>6</v>
      </c>
      <c r="B7" s="247">
        <v>5</v>
      </c>
      <c r="C7" s="248"/>
      <c r="D7" s="247">
        <v>6</v>
      </c>
      <c r="E7" s="247"/>
      <c r="F7" s="238" t="s">
        <v>392</v>
      </c>
      <c r="G7" s="194" t="s">
        <v>393</v>
      </c>
      <c r="H7" s="249">
        <v>20</v>
      </c>
      <c r="I7" s="203"/>
      <c r="J7" s="250">
        <v>38</v>
      </c>
      <c r="K7" s="249">
        <v>3</v>
      </c>
      <c r="L7" s="249">
        <v>30</v>
      </c>
      <c r="M7" s="251">
        <v>60</v>
      </c>
      <c r="N7" s="252"/>
      <c r="O7" s="252"/>
      <c r="P7" s="250"/>
      <c r="Q7" s="252"/>
      <c r="R7" s="252"/>
      <c r="S7" s="252"/>
      <c r="T7" s="252"/>
      <c r="U7" s="252"/>
      <c r="V7" s="252"/>
      <c r="W7" s="252"/>
      <c r="X7" s="253"/>
      <c r="Y7" s="243">
        <f t="shared" si="0"/>
        <v>113</v>
      </c>
      <c r="Z7" s="244">
        <f t="shared" si="1"/>
        <v>38</v>
      </c>
      <c r="AA7" s="245">
        <f t="shared" si="2"/>
        <v>151</v>
      </c>
    </row>
    <row r="8" spans="1:27" ht="45" customHeight="1">
      <c r="A8" s="235">
        <v>7</v>
      </c>
      <c r="B8" s="247">
        <v>6</v>
      </c>
      <c r="C8" s="248"/>
      <c r="D8" s="247">
        <v>7</v>
      </c>
      <c r="E8" s="247"/>
      <c r="F8" s="238" t="s">
        <v>394</v>
      </c>
      <c r="G8" s="194" t="s">
        <v>395</v>
      </c>
      <c r="H8" s="249"/>
      <c r="I8" s="203"/>
      <c r="J8" s="250">
        <v>18</v>
      </c>
      <c r="K8" s="249">
        <v>6</v>
      </c>
      <c r="L8" s="249">
        <v>30</v>
      </c>
      <c r="M8" s="251"/>
      <c r="N8" s="252"/>
      <c r="O8" s="252"/>
      <c r="P8" s="250"/>
      <c r="Q8" s="252"/>
      <c r="R8" s="252">
        <v>60</v>
      </c>
      <c r="S8" s="252"/>
      <c r="T8" s="252">
        <v>20</v>
      </c>
      <c r="U8" s="252"/>
      <c r="V8" s="252"/>
      <c r="W8" s="252"/>
      <c r="X8" s="253">
        <v>24</v>
      </c>
      <c r="Y8" s="243">
        <f t="shared" si="0"/>
        <v>116</v>
      </c>
      <c r="Z8" s="244">
        <f t="shared" si="1"/>
        <v>42</v>
      </c>
      <c r="AA8" s="245">
        <f t="shared" si="2"/>
        <v>158</v>
      </c>
    </row>
    <row r="9" spans="1:27" ht="45" customHeight="1">
      <c r="A9" s="235">
        <v>8</v>
      </c>
      <c r="B9" s="247">
        <v>7</v>
      </c>
      <c r="C9" s="248"/>
      <c r="D9" s="247"/>
      <c r="E9" s="247">
        <v>1</v>
      </c>
      <c r="F9" s="207" t="s">
        <v>396</v>
      </c>
      <c r="G9" s="254" t="s">
        <v>397</v>
      </c>
      <c r="H9" s="249">
        <v>5</v>
      </c>
      <c r="I9" s="249">
        <v>20</v>
      </c>
      <c r="J9" s="250">
        <v>12</v>
      </c>
      <c r="K9" s="249">
        <v>2</v>
      </c>
      <c r="L9" s="249"/>
      <c r="M9" s="251">
        <v>60</v>
      </c>
      <c r="N9" s="252"/>
      <c r="O9" s="252"/>
      <c r="P9" s="250">
        <v>14</v>
      </c>
      <c r="Q9" s="252"/>
      <c r="R9" s="252"/>
      <c r="S9" s="252"/>
      <c r="T9" s="252"/>
      <c r="U9" s="252"/>
      <c r="V9" s="252">
        <v>60</v>
      </c>
      <c r="W9" s="252"/>
      <c r="X9" s="253">
        <v>38</v>
      </c>
      <c r="Y9" s="243">
        <f t="shared" si="0"/>
        <v>147</v>
      </c>
      <c r="Z9" s="244">
        <f t="shared" si="1"/>
        <v>64</v>
      </c>
      <c r="AA9" s="245">
        <f t="shared" si="2"/>
        <v>211</v>
      </c>
    </row>
    <row r="10" spans="1:27" ht="45" customHeight="1">
      <c r="A10" s="235">
        <v>9</v>
      </c>
      <c r="B10" s="247">
        <v>8</v>
      </c>
      <c r="C10" s="248"/>
      <c r="D10" s="247"/>
      <c r="E10" s="247">
        <v>2</v>
      </c>
      <c r="F10" s="193" t="s">
        <v>398</v>
      </c>
      <c r="G10" s="194" t="s">
        <v>399</v>
      </c>
      <c r="H10" s="249">
        <v>5</v>
      </c>
      <c r="I10" s="249">
        <v>20</v>
      </c>
      <c r="J10" s="250">
        <v>10</v>
      </c>
      <c r="K10" s="249">
        <v>7</v>
      </c>
      <c r="L10" s="249"/>
      <c r="M10" s="251"/>
      <c r="N10" s="252">
        <v>60</v>
      </c>
      <c r="O10" s="252"/>
      <c r="P10" s="250"/>
      <c r="Q10" s="252"/>
      <c r="R10" s="252"/>
      <c r="S10" s="252"/>
      <c r="T10" s="252">
        <v>120</v>
      </c>
      <c r="U10" s="252">
        <v>10</v>
      </c>
      <c r="V10" s="252"/>
      <c r="W10" s="252"/>
      <c r="X10" s="253">
        <v>30</v>
      </c>
      <c r="Y10" s="243">
        <f t="shared" si="0"/>
        <v>222</v>
      </c>
      <c r="Z10" s="244">
        <f t="shared" si="1"/>
        <v>40</v>
      </c>
      <c r="AA10" s="245">
        <f t="shared" si="2"/>
        <v>262</v>
      </c>
    </row>
    <row r="11" spans="1:27" ht="45" customHeight="1">
      <c r="A11" s="235">
        <v>10</v>
      </c>
      <c r="B11" s="247">
        <v>9</v>
      </c>
      <c r="C11" s="248"/>
      <c r="D11" s="247"/>
      <c r="E11" s="247">
        <v>3</v>
      </c>
      <c r="F11" s="193" t="s">
        <v>400</v>
      </c>
      <c r="G11" s="194" t="s">
        <v>401</v>
      </c>
      <c r="H11" s="255">
        <v>15</v>
      </c>
      <c r="I11" s="249">
        <v>40</v>
      </c>
      <c r="J11" s="250">
        <v>16</v>
      </c>
      <c r="K11" s="249">
        <v>6</v>
      </c>
      <c r="L11" s="249">
        <v>30</v>
      </c>
      <c r="M11" s="251"/>
      <c r="N11" s="252">
        <v>60</v>
      </c>
      <c r="O11" s="252"/>
      <c r="P11" s="250"/>
      <c r="Q11" s="252"/>
      <c r="R11" s="252"/>
      <c r="S11" s="252"/>
      <c r="T11" s="252">
        <v>40</v>
      </c>
      <c r="U11" s="252"/>
      <c r="V11" s="252">
        <v>60</v>
      </c>
      <c r="W11" s="252"/>
      <c r="X11" s="253">
        <v>22</v>
      </c>
      <c r="Y11" s="243">
        <f t="shared" si="0"/>
        <v>251</v>
      </c>
      <c r="Z11" s="244">
        <f t="shared" si="1"/>
        <v>38</v>
      </c>
      <c r="AA11" s="245">
        <f t="shared" si="2"/>
        <v>289</v>
      </c>
    </row>
    <row r="12" spans="1:27" ht="45" customHeight="1">
      <c r="A12" s="235">
        <v>11</v>
      </c>
      <c r="B12" s="247"/>
      <c r="C12" s="248"/>
      <c r="D12" s="247">
        <v>8</v>
      </c>
      <c r="E12" s="247"/>
      <c r="F12" s="207" t="s">
        <v>402</v>
      </c>
      <c r="G12" s="204" t="s">
        <v>403</v>
      </c>
      <c r="H12" s="255">
        <v>10</v>
      </c>
      <c r="I12" s="249">
        <v>40</v>
      </c>
      <c r="J12" s="250">
        <v>18</v>
      </c>
      <c r="K12" s="249">
        <v>4</v>
      </c>
      <c r="L12" s="249">
        <v>30</v>
      </c>
      <c r="M12" s="251">
        <v>60</v>
      </c>
      <c r="N12" s="252"/>
      <c r="O12" s="252">
        <v>60</v>
      </c>
      <c r="P12" s="250"/>
      <c r="Q12" s="252"/>
      <c r="R12" s="252">
        <v>60</v>
      </c>
      <c r="S12" s="252"/>
      <c r="T12" s="252">
        <v>40</v>
      </c>
      <c r="U12" s="252"/>
      <c r="V12" s="252"/>
      <c r="W12" s="252"/>
      <c r="X12" s="253">
        <v>22</v>
      </c>
      <c r="Y12" s="243">
        <f t="shared" si="0"/>
        <v>304</v>
      </c>
      <c r="Z12" s="244">
        <f t="shared" si="1"/>
        <v>40</v>
      </c>
      <c r="AA12" s="245">
        <f t="shared" si="2"/>
        <v>344</v>
      </c>
    </row>
    <row r="13" spans="1:27" ht="45" customHeight="1">
      <c r="A13" s="235">
        <v>12</v>
      </c>
      <c r="B13" s="247"/>
      <c r="C13" s="248"/>
      <c r="D13" s="247"/>
      <c r="E13" s="247">
        <v>4</v>
      </c>
      <c r="F13" s="203" t="s">
        <v>404</v>
      </c>
      <c r="G13" s="204" t="s">
        <v>405</v>
      </c>
      <c r="H13" s="249"/>
      <c r="I13" s="249">
        <v>40</v>
      </c>
      <c r="J13" s="250">
        <v>8</v>
      </c>
      <c r="K13" s="249">
        <v>60</v>
      </c>
      <c r="L13" s="249">
        <v>30</v>
      </c>
      <c r="M13" s="251">
        <v>60</v>
      </c>
      <c r="N13" s="252"/>
      <c r="O13" s="252"/>
      <c r="P13" s="250">
        <v>32</v>
      </c>
      <c r="Q13" s="252"/>
      <c r="R13" s="252"/>
      <c r="S13" s="252"/>
      <c r="T13" s="252">
        <v>40</v>
      </c>
      <c r="U13" s="252">
        <v>10</v>
      </c>
      <c r="V13" s="252">
        <v>60</v>
      </c>
      <c r="W13" s="252"/>
      <c r="X13" s="253">
        <v>62</v>
      </c>
      <c r="Y13" s="243">
        <f t="shared" ref="Y13" si="3">SUM(H13:I13)+SUM(K13:O13)+SUM(Q13:W13)</f>
        <v>300</v>
      </c>
      <c r="Z13" s="244">
        <f t="shared" si="1"/>
        <v>102</v>
      </c>
      <c r="AA13" s="245">
        <f t="shared" si="2"/>
        <v>402</v>
      </c>
    </row>
    <row r="14" spans="1:27" ht="45" customHeight="1">
      <c r="A14" s="235">
        <v>13</v>
      </c>
      <c r="B14" s="247"/>
      <c r="C14" s="248"/>
      <c r="D14" s="247">
        <v>9</v>
      </c>
      <c r="E14" s="247"/>
      <c r="F14" s="207" t="s">
        <v>406</v>
      </c>
      <c r="G14" s="204" t="s">
        <v>407</v>
      </c>
      <c r="H14" s="249">
        <v>5</v>
      </c>
      <c r="I14" s="249">
        <v>80</v>
      </c>
      <c r="J14" s="250">
        <v>32</v>
      </c>
      <c r="K14" s="249">
        <v>7</v>
      </c>
      <c r="L14" s="249">
        <v>30</v>
      </c>
      <c r="M14" s="251">
        <v>60</v>
      </c>
      <c r="N14" s="252">
        <v>60</v>
      </c>
      <c r="O14" s="252"/>
      <c r="P14" s="250">
        <v>32</v>
      </c>
      <c r="Q14" s="252"/>
      <c r="R14" s="252"/>
      <c r="S14" s="252"/>
      <c r="T14" s="252">
        <v>40</v>
      </c>
      <c r="U14" s="252"/>
      <c r="V14" s="252"/>
      <c r="W14" s="252"/>
      <c r="X14" s="253">
        <v>68</v>
      </c>
      <c r="Y14" s="243">
        <f t="shared" si="0"/>
        <v>282</v>
      </c>
      <c r="Z14" s="244">
        <f t="shared" si="1"/>
        <v>132</v>
      </c>
      <c r="AA14" s="245">
        <f t="shared" si="2"/>
        <v>414</v>
      </c>
    </row>
    <row r="15" spans="1:27" ht="45" customHeight="1" thickBot="1">
      <c r="A15" s="256">
        <v>14</v>
      </c>
      <c r="B15" s="257">
        <v>10</v>
      </c>
      <c r="C15" s="258"/>
      <c r="D15" s="257"/>
      <c r="E15" s="257">
        <v>5</v>
      </c>
      <c r="F15" s="259" t="s">
        <v>408</v>
      </c>
      <c r="G15" s="260" t="s">
        <v>409</v>
      </c>
      <c r="H15" s="261">
        <v>20</v>
      </c>
      <c r="I15" s="261">
        <v>60</v>
      </c>
      <c r="J15" s="262">
        <v>10</v>
      </c>
      <c r="K15" s="261">
        <v>60</v>
      </c>
      <c r="L15" s="261">
        <v>30</v>
      </c>
      <c r="M15" s="263">
        <v>60</v>
      </c>
      <c r="N15" s="264">
        <v>60</v>
      </c>
      <c r="O15" s="264">
        <v>60</v>
      </c>
      <c r="P15" s="262">
        <v>36</v>
      </c>
      <c r="Q15" s="264"/>
      <c r="R15" s="264"/>
      <c r="S15" s="264"/>
      <c r="T15" s="264">
        <v>140</v>
      </c>
      <c r="U15" s="264"/>
      <c r="V15" s="264"/>
      <c r="W15" s="264">
        <v>60</v>
      </c>
      <c r="X15" s="265">
        <v>44</v>
      </c>
      <c r="Y15" s="243">
        <f t="shared" si="0"/>
        <v>550</v>
      </c>
      <c r="Z15" s="244">
        <f t="shared" si="1"/>
        <v>90</v>
      </c>
      <c r="AA15" s="245">
        <f t="shared" si="2"/>
        <v>640</v>
      </c>
    </row>
    <row r="16" spans="1:27">
      <c r="B16" s="266"/>
      <c r="C16" s="266"/>
      <c r="D16" s="266"/>
      <c r="E16" s="266"/>
      <c r="F16" s="267"/>
      <c r="G16" s="268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70"/>
    </row>
    <row r="17" spans="2:26">
      <c r="B17" s="266"/>
      <c r="C17" s="266"/>
      <c r="D17" s="266"/>
      <c r="E17" s="266"/>
      <c r="F17" s="267"/>
      <c r="G17" s="268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70"/>
    </row>
    <row r="18" spans="2:26">
      <c r="F18" s="267"/>
      <c r="G18" s="268"/>
    </row>
    <row r="19" spans="2:26">
      <c r="F19" s="267"/>
      <c r="G19" s="268"/>
    </row>
    <row r="20" spans="2:26">
      <c r="F20" s="267"/>
      <c r="G20" s="268"/>
    </row>
    <row r="21" spans="2:26">
      <c r="F21" s="267"/>
      <c r="G21" s="268"/>
    </row>
    <row r="22" spans="2:26">
      <c r="F22" s="267"/>
      <c r="G22" s="268"/>
    </row>
    <row r="23" spans="2:26">
      <c r="F23" s="267"/>
      <c r="G23" s="268"/>
    </row>
    <row r="24" spans="2:26">
      <c r="F24" s="267"/>
      <c r="G24" s="268"/>
    </row>
    <row r="25" spans="2:26">
      <c r="F25" s="267"/>
      <c r="G25" s="268"/>
    </row>
    <row r="26" spans="2:26">
      <c r="F26" s="267"/>
      <c r="G26" s="268"/>
    </row>
    <row r="27" spans="2:26">
      <c r="F27" s="267"/>
      <c r="G27" s="268"/>
    </row>
    <row r="28" spans="2:26">
      <c r="F28" s="267"/>
      <c r="G28" s="268"/>
    </row>
    <row r="29" spans="2:26">
      <c r="F29" s="267"/>
      <c r="G29" s="268"/>
    </row>
    <row r="30" spans="2:26">
      <c r="F30" s="267"/>
      <c r="G30" s="268"/>
    </row>
    <row r="31" spans="2:26">
      <c r="F31" s="267"/>
      <c r="G31" s="268"/>
    </row>
    <row r="32" spans="2:26">
      <c r="F32" s="267"/>
      <c r="G32" s="268"/>
    </row>
    <row r="33" spans="6:7">
      <c r="F33" s="267"/>
      <c r="G33" s="268"/>
    </row>
    <row r="34" spans="6:7">
      <c r="F34" s="267"/>
      <c r="G34" s="268"/>
    </row>
    <row r="35" spans="6:7">
      <c r="F35" s="267"/>
      <c r="G35" s="268"/>
    </row>
    <row r="36" spans="6:7">
      <c r="F36" s="267"/>
      <c r="G36" s="268"/>
    </row>
    <row r="37" spans="6:7">
      <c r="F37" s="267"/>
      <c r="G37" s="268"/>
    </row>
    <row r="38" spans="6:7">
      <c r="F38" s="267"/>
      <c r="G38" s="268"/>
    </row>
    <row r="39" spans="6:7">
      <c r="F39" s="267"/>
      <c r="G39" s="268"/>
    </row>
    <row r="40" spans="6:7">
      <c r="F40" s="267"/>
      <c r="G40" s="268"/>
    </row>
    <row r="41" spans="6:7">
      <c r="F41" s="267"/>
      <c r="G41" s="268"/>
    </row>
    <row r="42" spans="6:7">
      <c r="F42" s="267"/>
      <c r="G42" s="268"/>
    </row>
    <row r="43" spans="6:7">
      <c r="F43" s="267"/>
      <c r="G43" s="268"/>
    </row>
    <row r="44" spans="6:7">
      <c r="F44" s="267"/>
      <c r="G44" s="268"/>
    </row>
    <row r="45" spans="6:7">
      <c r="F45" s="267"/>
      <c r="G45" s="268"/>
    </row>
    <row r="46" spans="6:7">
      <c r="F46" s="267"/>
      <c r="G46" s="268"/>
    </row>
    <row r="47" spans="6:7">
      <c r="F47" s="267"/>
      <c r="G47" s="268"/>
    </row>
    <row r="48" spans="6:7">
      <c r="F48" s="267"/>
      <c r="G48" s="268"/>
    </row>
    <row r="49" spans="6:7">
      <c r="F49" s="267"/>
      <c r="G49" s="268"/>
    </row>
    <row r="50" spans="6:7">
      <c r="F50" s="267"/>
      <c r="G50" s="268"/>
    </row>
    <row r="51" spans="6:7">
      <c r="F51" s="267"/>
      <c r="G51" s="268"/>
    </row>
    <row r="52" spans="6:7">
      <c r="F52" s="267"/>
      <c r="G52" s="268"/>
    </row>
    <row r="53" spans="6:7">
      <c r="F53" s="267"/>
      <c r="G53" s="268"/>
    </row>
    <row r="54" spans="6:7">
      <c r="F54" s="267"/>
      <c r="G54" s="268"/>
    </row>
    <row r="55" spans="6:7">
      <c r="F55" s="267"/>
      <c r="G55" s="268"/>
    </row>
    <row r="56" spans="6:7">
      <c r="F56" s="267"/>
      <c r="G56" s="268"/>
    </row>
    <row r="57" spans="6:7">
      <c r="F57" s="267"/>
      <c r="G57" s="268"/>
    </row>
    <row r="58" spans="6:7">
      <c r="F58" s="267"/>
      <c r="G58" s="268"/>
    </row>
    <row r="59" spans="6:7">
      <c r="F59" s="267"/>
      <c r="G59" s="268"/>
    </row>
    <row r="60" spans="6:7">
      <c r="F60" s="267"/>
      <c r="G60" s="268"/>
    </row>
    <row r="61" spans="6:7">
      <c r="F61" s="267"/>
      <c r="G61" s="268"/>
    </row>
    <row r="62" spans="6:7">
      <c r="F62" s="267"/>
      <c r="G62" s="268"/>
    </row>
    <row r="63" spans="6:7">
      <c r="F63" s="267"/>
      <c r="G63" s="268"/>
    </row>
    <row r="64" spans="6:7">
      <c r="F64" s="267"/>
      <c r="G64" s="268"/>
    </row>
    <row r="65" spans="6:7">
      <c r="F65" s="267"/>
      <c r="G65" s="268"/>
    </row>
    <row r="66" spans="6:7">
      <c r="F66" s="267"/>
      <c r="G66" s="268"/>
    </row>
    <row r="67" spans="6:7">
      <c r="F67" s="267"/>
      <c r="G67" s="268"/>
    </row>
    <row r="68" spans="6:7">
      <c r="F68" s="267"/>
      <c r="G68" s="268"/>
    </row>
    <row r="69" spans="6:7">
      <c r="F69" s="267"/>
      <c r="G69" s="268"/>
    </row>
    <row r="70" spans="6:7">
      <c r="F70" s="267"/>
      <c r="G70" s="268"/>
    </row>
    <row r="71" spans="6:7">
      <c r="F71" s="267"/>
      <c r="G71" s="268"/>
    </row>
    <row r="72" spans="6:7">
      <c r="F72" s="267"/>
      <c r="G72" s="268"/>
    </row>
    <row r="73" spans="6:7">
      <c r="F73" s="267"/>
      <c r="G73" s="268"/>
    </row>
    <row r="74" spans="6:7">
      <c r="F74" s="267"/>
      <c r="G74" s="268"/>
    </row>
    <row r="75" spans="6:7">
      <c r="F75" s="267"/>
      <c r="G75" s="268"/>
    </row>
    <row r="76" spans="6:7">
      <c r="F76" s="267"/>
      <c r="G76" s="268"/>
    </row>
    <row r="77" spans="6:7">
      <c r="F77" s="267"/>
      <c r="G77" s="268"/>
    </row>
    <row r="78" spans="6:7">
      <c r="F78" s="267"/>
      <c r="G78" s="268"/>
    </row>
    <row r="79" spans="6:7">
      <c r="F79" s="267"/>
      <c r="G79" s="268"/>
    </row>
    <row r="80" spans="6:7">
      <c r="F80" s="267"/>
      <c r="G80" s="268"/>
    </row>
    <row r="81" spans="6:7">
      <c r="F81" s="267"/>
      <c r="G81" s="268"/>
    </row>
    <row r="82" spans="6:7">
      <c r="F82" s="267"/>
      <c r="G82" s="268"/>
    </row>
    <row r="83" spans="6:7">
      <c r="F83" s="267"/>
      <c r="G83" s="268"/>
    </row>
    <row r="84" spans="6:7">
      <c r="F84" s="267"/>
      <c r="G84" s="268"/>
    </row>
    <row r="85" spans="6:7">
      <c r="F85" s="267"/>
      <c r="G85" s="268"/>
    </row>
    <row r="86" spans="6:7">
      <c r="F86" s="267"/>
      <c r="G86" s="268"/>
    </row>
    <row r="87" spans="6:7">
      <c r="F87" s="267"/>
      <c r="G87" s="268"/>
    </row>
    <row r="88" spans="6:7">
      <c r="F88" s="267"/>
      <c r="G88" s="268"/>
    </row>
    <row r="89" spans="6:7">
      <c r="F89" s="267"/>
      <c r="G89" s="268"/>
    </row>
    <row r="90" spans="6:7">
      <c r="F90" s="267"/>
      <c r="G90" s="268"/>
    </row>
    <row r="91" spans="6:7">
      <c r="F91" s="267"/>
      <c r="G91" s="268"/>
    </row>
    <row r="92" spans="6:7">
      <c r="F92" s="267"/>
      <c r="G92" s="268"/>
    </row>
    <row r="93" spans="6:7">
      <c r="F93" s="267"/>
      <c r="G93" s="268"/>
    </row>
    <row r="94" spans="6:7">
      <c r="F94" s="267"/>
      <c r="G94" s="268"/>
    </row>
    <row r="95" spans="6:7">
      <c r="F95" s="267"/>
      <c r="G95" s="268"/>
    </row>
    <row r="96" spans="6:7">
      <c r="F96" s="267"/>
      <c r="G96" s="268"/>
    </row>
    <row r="97" spans="6:7">
      <c r="F97" s="267"/>
      <c r="G97" s="268"/>
    </row>
    <row r="98" spans="6:7">
      <c r="F98" s="267"/>
      <c r="G98" s="268"/>
    </row>
    <row r="99" spans="6:7">
      <c r="F99" s="267"/>
      <c r="G99" s="268"/>
    </row>
    <row r="100" spans="6:7">
      <c r="F100" s="267"/>
      <c r="G100" s="268"/>
    </row>
    <row r="101" spans="6:7">
      <c r="F101" s="267"/>
      <c r="G101" s="268"/>
    </row>
    <row r="102" spans="6:7">
      <c r="F102" s="267"/>
      <c r="G102" s="268"/>
    </row>
    <row r="103" spans="6:7">
      <c r="F103" s="267"/>
      <c r="G103" s="268"/>
    </row>
    <row r="104" spans="6:7">
      <c r="F104" s="267"/>
      <c r="G104" s="268"/>
    </row>
    <row r="105" spans="6:7">
      <c r="F105" s="267"/>
      <c r="G105" s="268"/>
    </row>
    <row r="106" spans="6:7">
      <c r="F106" s="267"/>
      <c r="G106" s="268"/>
    </row>
    <row r="107" spans="6:7">
      <c r="F107" s="267"/>
      <c r="G107" s="268"/>
    </row>
    <row r="108" spans="6:7">
      <c r="F108" s="267"/>
      <c r="G108" s="268"/>
    </row>
    <row r="109" spans="6:7">
      <c r="F109" s="267"/>
      <c r="G109" s="268"/>
    </row>
    <row r="110" spans="6:7">
      <c r="F110" s="267"/>
      <c r="G110" s="268"/>
    </row>
    <row r="111" spans="6:7">
      <c r="F111" s="267"/>
      <c r="G111" s="268"/>
    </row>
    <row r="112" spans="6:7">
      <c r="F112" s="267"/>
      <c r="G112" s="268"/>
    </row>
    <row r="113" spans="6:7">
      <c r="F113" s="267"/>
      <c r="G113" s="268"/>
    </row>
    <row r="114" spans="6:7">
      <c r="F114" s="267"/>
      <c r="G114" s="268"/>
    </row>
    <row r="115" spans="6:7">
      <c r="F115" s="267"/>
      <c r="G115" s="268"/>
    </row>
    <row r="116" spans="6:7">
      <c r="F116" s="267"/>
      <c r="G116" s="268"/>
    </row>
    <row r="117" spans="6:7">
      <c r="F117" s="267"/>
      <c r="G117" s="268"/>
    </row>
    <row r="118" spans="6:7">
      <c r="F118" s="267"/>
      <c r="G118" s="268"/>
    </row>
    <row r="119" spans="6:7">
      <c r="F119" s="267"/>
      <c r="G119" s="268"/>
    </row>
    <row r="120" spans="6:7">
      <c r="F120" s="267"/>
      <c r="G120" s="268"/>
    </row>
    <row r="121" spans="6:7">
      <c r="F121" s="267"/>
      <c r="G121" s="268"/>
    </row>
    <row r="122" spans="6:7">
      <c r="F122" s="267"/>
      <c r="G122" s="268"/>
    </row>
    <row r="123" spans="6:7">
      <c r="F123" s="267"/>
      <c r="G123" s="268"/>
    </row>
    <row r="124" spans="6:7">
      <c r="F124" s="267"/>
      <c r="G124" s="268"/>
    </row>
    <row r="125" spans="6:7">
      <c r="F125" s="267"/>
      <c r="G125" s="268"/>
    </row>
    <row r="126" spans="6:7">
      <c r="F126" s="267"/>
      <c r="G126" s="268"/>
    </row>
    <row r="127" spans="6:7">
      <c r="F127" s="267"/>
      <c r="G127" s="268"/>
    </row>
    <row r="128" spans="6:7">
      <c r="F128" s="267"/>
      <c r="G128" s="268"/>
    </row>
    <row r="129" spans="6:7">
      <c r="F129" s="267"/>
      <c r="G129" s="268"/>
    </row>
    <row r="130" spans="6:7">
      <c r="F130" s="267"/>
      <c r="G130" s="268"/>
    </row>
    <row r="131" spans="6:7">
      <c r="F131" s="267"/>
      <c r="G131" s="268"/>
    </row>
    <row r="132" spans="6:7">
      <c r="F132" s="267"/>
      <c r="G132" s="268"/>
    </row>
    <row r="133" spans="6:7">
      <c r="F133" s="267"/>
      <c r="G133" s="268"/>
    </row>
    <row r="134" spans="6:7">
      <c r="F134" s="267"/>
      <c r="G134" s="268"/>
    </row>
    <row r="135" spans="6:7">
      <c r="F135" s="267"/>
      <c r="G135" s="268"/>
    </row>
    <row r="136" spans="6:7">
      <c r="F136" s="267"/>
      <c r="G136" s="268"/>
    </row>
    <row r="137" spans="6:7">
      <c r="F137" s="267"/>
      <c r="G137" s="268"/>
    </row>
    <row r="138" spans="6:7">
      <c r="F138" s="267"/>
      <c r="G138" s="268"/>
    </row>
    <row r="139" spans="6:7">
      <c r="F139" s="267"/>
      <c r="G139" s="268"/>
    </row>
    <row r="140" spans="6:7">
      <c r="F140" s="267"/>
      <c r="G140" s="268"/>
    </row>
    <row r="141" spans="6:7">
      <c r="F141" s="267"/>
      <c r="G141" s="268"/>
    </row>
    <row r="142" spans="6:7">
      <c r="F142" s="267"/>
      <c r="G142" s="268"/>
    </row>
    <row r="143" spans="6:7">
      <c r="F143" s="267"/>
      <c r="G143" s="268"/>
    </row>
    <row r="144" spans="6:7">
      <c r="F144" s="267"/>
      <c r="G144" s="268"/>
    </row>
    <row r="145" spans="6:7">
      <c r="F145" s="267"/>
      <c r="G145" s="268"/>
    </row>
    <row r="146" spans="6:7">
      <c r="F146" s="267"/>
      <c r="G146" s="268"/>
    </row>
    <row r="147" spans="6:7">
      <c r="F147" s="267"/>
      <c r="G147" s="268"/>
    </row>
    <row r="148" spans="6:7">
      <c r="F148" s="267"/>
      <c r="G148" s="268"/>
    </row>
    <row r="149" spans="6:7">
      <c r="F149" s="267"/>
      <c r="G149" s="268"/>
    </row>
    <row r="150" spans="6:7">
      <c r="F150" s="267"/>
      <c r="G150" s="268"/>
    </row>
    <row r="151" spans="6:7">
      <c r="F151" s="267"/>
      <c r="G151" s="268"/>
    </row>
    <row r="152" spans="6:7">
      <c r="F152" s="267"/>
      <c r="G152" s="268"/>
    </row>
    <row r="153" spans="6:7">
      <c r="F153" s="267"/>
      <c r="G153" s="268"/>
    </row>
    <row r="154" spans="6:7">
      <c r="F154" s="267"/>
      <c r="G154" s="268"/>
    </row>
    <row r="155" spans="6:7">
      <c r="F155" s="267"/>
      <c r="G155" s="268"/>
    </row>
    <row r="156" spans="6:7">
      <c r="F156" s="267"/>
      <c r="G156" s="268"/>
    </row>
    <row r="157" spans="6:7">
      <c r="F157" s="267"/>
      <c r="G157" s="268"/>
    </row>
    <row r="158" spans="6:7">
      <c r="F158" s="267"/>
      <c r="G158" s="268"/>
    </row>
    <row r="159" spans="6:7">
      <c r="F159" s="267"/>
      <c r="G159" s="268"/>
    </row>
    <row r="160" spans="6:7">
      <c r="F160" s="267"/>
      <c r="G160" s="268"/>
    </row>
    <row r="161" spans="6:7">
      <c r="F161" s="267"/>
      <c r="G161" s="268"/>
    </row>
    <row r="162" spans="6:7">
      <c r="F162" s="267"/>
      <c r="G162" s="268"/>
    </row>
    <row r="163" spans="6:7">
      <c r="F163" s="267"/>
      <c r="G163" s="268"/>
    </row>
    <row r="164" spans="6:7">
      <c r="F164" s="267"/>
      <c r="G164" s="268"/>
    </row>
    <row r="165" spans="6:7">
      <c r="F165" s="267"/>
      <c r="G165" s="268"/>
    </row>
    <row r="166" spans="6:7">
      <c r="F166" s="267"/>
      <c r="G166" s="268"/>
    </row>
    <row r="167" spans="6:7">
      <c r="F167" s="267"/>
      <c r="G167" s="268"/>
    </row>
    <row r="168" spans="6:7">
      <c r="F168" s="267"/>
      <c r="G168" s="268"/>
    </row>
    <row r="169" spans="6:7">
      <c r="F169" s="267"/>
      <c r="G169" s="268"/>
    </row>
    <row r="170" spans="6:7">
      <c r="F170" s="267"/>
      <c r="G170" s="268"/>
    </row>
    <row r="171" spans="6:7">
      <c r="F171" s="267"/>
      <c r="G171" s="268"/>
    </row>
    <row r="172" spans="6:7">
      <c r="F172" s="267"/>
      <c r="G172" s="268"/>
    </row>
    <row r="173" spans="6:7">
      <c r="F173" s="267"/>
      <c r="G173" s="268"/>
    </row>
    <row r="174" spans="6:7">
      <c r="F174" s="267"/>
      <c r="G174" s="268"/>
    </row>
    <row r="175" spans="6:7">
      <c r="F175" s="267"/>
      <c r="G175" s="268"/>
    </row>
    <row r="176" spans="6:7">
      <c r="F176" s="267"/>
      <c r="G176" s="268"/>
    </row>
    <row r="177" spans="6:7">
      <c r="F177" s="267"/>
      <c r="G177" s="268"/>
    </row>
    <row r="178" spans="6:7">
      <c r="F178" s="267"/>
      <c r="G178" s="268"/>
    </row>
    <row r="179" spans="6:7">
      <c r="F179" s="267"/>
      <c r="G179" s="268"/>
    </row>
    <row r="180" spans="6:7">
      <c r="F180" s="267"/>
      <c r="G180" s="268"/>
    </row>
    <row r="181" spans="6:7">
      <c r="F181" s="267"/>
      <c r="G181" s="268"/>
    </row>
    <row r="182" spans="6:7">
      <c r="F182" s="267"/>
      <c r="G182" s="268"/>
    </row>
    <row r="183" spans="6:7">
      <c r="F183" s="267"/>
      <c r="G183" s="268"/>
    </row>
    <row r="184" spans="6:7">
      <c r="F184" s="267"/>
      <c r="G184" s="268"/>
    </row>
    <row r="185" spans="6:7">
      <c r="F185" s="267"/>
      <c r="G185" s="268"/>
    </row>
    <row r="186" spans="6:7">
      <c r="F186" s="267"/>
      <c r="G186" s="268"/>
    </row>
    <row r="187" spans="6:7">
      <c r="F187" s="267"/>
      <c r="G187" s="268"/>
    </row>
    <row r="188" spans="6:7">
      <c r="F188" s="267"/>
      <c r="G188" s="268"/>
    </row>
    <row r="189" spans="6:7">
      <c r="F189" s="267"/>
      <c r="G189" s="268"/>
    </row>
    <row r="190" spans="6:7">
      <c r="F190" s="267"/>
      <c r="G190" s="268"/>
    </row>
    <row r="191" spans="6:7">
      <c r="F191" s="267"/>
      <c r="G191" s="268"/>
    </row>
    <row r="192" spans="6:7">
      <c r="F192" s="267"/>
      <c r="G192" s="268"/>
    </row>
    <row r="193" spans="6:7">
      <c r="F193" s="267"/>
      <c r="G193" s="268"/>
    </row>
    <row r="194" spans="6:7">
      <c r="F194" s="267"/>
      <c r="G194" s="268"/>
    </row>
    <row r="195" spans="6:7">
      <c r="F195" s="267"/>
      <c r="G195" s="268"/>
    </row>
    <row r="196" spans="6:7">
      <c r="F196" s="267"/>
      <c r="G196" s="268"/>
    </row>
    <row r="197" spans="6:7">
      <c r="F197" s="267"/>
      <c r="G197" s="268"/>
    </row>
    <row r="198" spans="6:7">
      <c r="F198" s="267"/>
      <c r="G198" s="268"/>
    </row>
    <row r="199" spans="6:7">
      <c r="F199" s="267"/>
      <c r="G199" s="268"/>
    </row>
    <row r="200" spans="6:7">
      <c r="F200" s="267"/>
      <c r="G200" s="268"/>
    </row>
    <row r="201" spans="6:7">
      <c r="F201" s="267"/>
      <c r="G201" s="268"/>
    </row>
    <row r="202" spans="6:7">
      <c r="F202" s="267"/>
      <c r="G202" s="268"/>
    </row>
    <row r="203" spans="6:7">
      <c r="F203" s="267"/>
      <c r="G203" s="268"/>
    </row>
    <row r="204" spans="6:7">
      <c r="F204" s="267"/>
      <c r="G204" s="268"/>
    </row>
    <row r="205" spans="6:7">
      <c r="F205" s="267"/>
      <c r="G205" s="268"/>
    </row>
    <row r="206" spans="6:7">
      <c r="F206" s="267"/>
      <c r="G206" s="268"/>
    </row>
    <row r="207" spans="6:7">
      <c r="F207" s="267"/>
      <c r="G207" s="268"/>
    </row>
    <row r="208" spans="6:7">
      <c r="F208" s="267"/>
      <c r="G208" s="268"/>
    </row>
    <row r="209" spans="6:7">
      <c r="F209" s="267"/>
      <c r="G209" s="268"/>
    </row>
    <row r="210" spans="6:7">
      <c r="F210" s="267"/>
      <c r="G210" s="268"/>
    </row>
    <row r="211" spans="6:7">
      <c r="F211" s="267"/>
      <c r="G211" s="268"/>
    </row>
    <row r="212" spans="6:7">
      <c r="F212" s="267"/>
      <c r="G212" s="268"/>
    </row>
    <row r="213" spans="6:7">
      <c r="F213" s="267"/>
      <c r="G213" s="268"/>
    </row>
    <row r="214" spans="6:7">
      <c r="F214" s="267"/>
      <c r="G214" s="268"/>
    </row>
    <row r="215" spans="6:7">
      <c r="F215" s="267"/>
      <c r="G215" s="268"/>
    </row>
    <row r="216" spans="6:7">
      <c r="F216" s="267"/>
      <c r="G216" s="268"/>
    </row>
    <row r="217" spans="6:7">
      <c r="F217" s="267"/>
      <c r="G217" s="268"/>
    </row>
    <row r="218" spans="6:7">
      <c r="F218" s="267"/>
      <c r="G218" s="268"/>
    </row>
    <row r="219" spans="6:7">
      <c r="F219" s="267"/>
      <c r="G219" s="268"/>
    </row>
    <row r="220" spans="6:7">
      <c r="F220" s="267"/>
      <c r="G220" s="268"/>
    </row>
    <row r="221" spans="6:7">
      <c r="F221" s="267"/>
      <c r="G221" s="268"/>
    </row>
    <row r="222" spans="6:7">
      <c r="F222" s="267"/>
      <c r="G222" s="268"/>
    </row>
    <row r="223" spans="6:7">
      <c r="F223" s="267"/>
      <c r="G223" s="268"/>
    </row>
    <row r="224" spans="6:7">
      <c r="F224" s="267"/>
      <c r="G224" s="268"/>
    </row>
    <row r="225" spans="6:7">
      <c r="F225" s="267"/>
      <c r="G225" s="268"/>
    </row>
    <row r="226" spans="6:7">
      <c r="F226" s="267"/>
      <c r="G226" s="268"/>
    </row>
    <row r="227" spans="6:7">
      <c r="F227" s="267"/>
      <c r="G227" s="268"/>
    </row>
    <row r="228" spans="6:7">
      <c r="F228" s="267"/>
      <c r="G228" s="268"/>
    </row>
    <row r="229" spans="6:7">
      <c r="F229" s="267"/>
      <c r="G229" s="268"/>
    </row>
    <row r="230" spans="6:7">
      <c r="F230" s="267"/>
      <c r="G230" s="268"/>
    </row>
    <row r="231" spans="6:7">
      <c r="F231" s="267"/>
      <c r="G231" s="268"/>
    </row>
    <row r="232" spans="6:7">
      <c r="F232" s="267"/>
      <c r="G232" s="268"/>
    </row>
    <row r="233" spans="6:7">
      <c r="F233" s="267"/>
      <c r="G233" s="268"/>
    </row>
    <row r="234" spans="6:7">
      <c r="F234" s="267"/>
      <c r="G234" s="268"/>
    </row>
    <row r="235" spans="6:7">
      <c r="F235" s="267"/>
      <c r="G235" s="268"/>
    </row>
    <row r="236" spans="6:7">
      <c r="F236" s="267"/>
      <c r="G236" s="268"/>
    </row>
    <row r="237" spans="6:7">
      <c r="F237" s="267"/>
      <c r="G237" s="268"/>
    </row>
    <row r="238" spans="6:7">
      <c r="F238" s="267"/>
      <c r="G238" s="268"/>
    </row>
    <row r="239" spans="6:7">
      <c r="F239" s="267"/>
      <c r="G239" s="268"/>
    </row>
    <row r="240" spans="6:7">
      <c r="F240" s="267"/>
      <c r="G240" s="268"/>
    </row>
    <row r="241" spans="6:7">
      <c r="F241" s="267"/>
      <c r="G241" s="268"/>
    </row>
    <row r="242" spans="6:7">
      <c r="F242" s="267"/>
      <c r="G242" s="268"/>
    </row>
    <row r="243" spans="6:7">
      <c r="F243" s="267"/>
      <c r="G243" s="268"/>
    </row>
    <row r="244" spans="6:7">
      <c r="F244" s="267"/>
      <c r="G244" s="268"/>
    </row>
    <row r="245" spans="6:7">
      <c r="F245" s="267"/>
      <c r="G245" s="268"/>
    </row>
    <row r="246" spans="6:7">
      <c r="F246" s="267"/>
      <c r="G246" s="268"/>
    </row>
    <row r="247" spans="6:7">
      <c r="F247" s="267"/>
      <c r="G247" s="268"/>
    </row>
    <row r="248" spans="6:7">
      <c r="F248" s="267"/>
      <c r="G248" s="268"/>
    </row>
    <row r="249" spans="6:7">
      <c r="F249" s="267"/>
      <c r="G249" s="268"/>
    </row>
    <row r="250" spans="6:7">
      <c r="F250" s="267"/>
      <c r="G250" s="268"/>
    </row>
    <row r="251" spans="6:7">
      <c r="F251" s="267"/>
      <c r="G251" s="268"/>
    </row>
    <row r="252" spans="6:7">
      <c r="F252" s="267"/>
      <c r="G252" s="268"/>
    </row>
    <row r="253" spans="6:7">
      <c r="F253" s="267"/>
      <c r="G253" s="268"/>
    </row>
    <row r="254" spans="6:7">
      <c r="F254" s="267"/>
      <c r="G254" s="268"/>
    </row>
    <row r="255" spans="6:7">
      <c r="F255" s="267"/>
      <c r="G255" s="268"/>
    </row>
    <row r="256" spans="6:7">
      <c r="F256" s="267"/>
      <c r="G256" s="268"/>
    </row>
    <row r="257" spans="6:7">
      <c r="F257" s="267"/>
      <c r="G257" s="268"/>
    </row>
    <row r="258" spans="6:7">
      <c r="F258" s="267"/>
      <c r="G258" s="268"/>
    </row>
    <row r="259" spans="6:7">
      <c r="F259" s="267"/>
      <c r="G259" s="268"/>
    </row>
    <row r="260" spans="6:7">
      <c r="F260" s="267"/>
      <c r="G260" s="268"/>
    </row>
    <row r="261" spans="6:7">
      <c r="F261" s="267"/>
      <c r="G261" s="268"/>
    </row>
    <row r="262" spans="6:7">
      <c r="F262" s="267"/>
      <c r="G262" s="268"/>
    </row>
    <row r="263" spans="6:7">
      <c r="F263" s="267"/>
      <c r="G263" s="268"/>
    </row>
    <row r="264" spans="6:7">
      <c r="F264" s="267"/>
      <c r="G264" s="268"/>
    </row>
    <row r="265" spans="6:7">
      <c r="F265" s="267"/>
      <c r="G265" s="268"/>
    </row>
    <row r="266" spans="6:7">
      <c r="F266" s="267"/>
      <c r="G266" s="268"/>
    </row>
    <row r="267" spans="6:7">
      <c r="F267" s="267"/>
      <c r="G267" s="268"/>
    </row>
    <row r="268" spans="6:7">
      <c r="F268" s="267"/>
      <c r="G268" s="268"/>
    </row>
    <row r="269" spans="6:7">
      <c r="F269" s="267"/>
      <c r="G269" s="268"/>
    </row>
    <row r="270" spans="6:7">
      <c r="F270" s="267"/>
      <c r="G270" s="268"/>
    </row>
    <row r="271" spans="6:7">
      <c r="F271" s="267"/>
      <c r="G271" s="268"/>
    </row>
    <row r="272" spans="6:7">
      <c r="F272" s="267"/>
      <c r="G272" s="268"/>
    </row>
    <row r="273" spans="6:7">
      <c r="F273" s="267"/>
      <c r="G273" s="268"/>
    </row>
    <row r="274" spans="6:7">
      <c r="F274" s="267"/>
      <c r="G274" s="268"/>
    </row>
    <row r="275" spans="6:7">
      <c r="F275" s="267"/>
      <c r="G275" s="268"/>
    </row>
    <row r="276" spans="6:7">
      <c r="F276" s="267"/>
      <c r="G276" s="268"/>
    </row>
    <row r="277" spans="6:7">
      <c r="F277" s="267"/>
      <c r="G277" s="268"/>
    </row>
    <row r="278" spans="6:7">
      <c r="F278" s="267"/>
      <c r="G278" s="268"/>
    </row>
    <row r="279" spans="6:7">
      <c r="F279" s="267"/>
      <c r="G279" s="268"/>
    </row>
    <row r="280" spans="6:7">
      <c r="F280" s="267"/>
      <c r="G280" s="268"/>
    </row>
    <row r="281" spans="6:7">
      <c r="F281" s="267"/>
      <c r="G281" s="268"/>
    </row>
    <row r="282" spans="6:7">
      <c r="F282" s="267"/>
      <c r="G282" s="268"/>
    </row>
    <row r="283" spans="6:7">
      <c r="F283" s="267"/>
      <c r="G283" s="268"/>
    </row>
    <row r="284" spans="6:7">
      <c r="F284" s="267"/>
      <c r="G284" s="268"/>
    </row>
    <row r="285" spans="6:7">
      <c r="F285" s="267"/>
      <c r="G285" s="268"/>
    </row>
    <row r="286" spans="6:7">
      <c r="F286" s="267"/>
      <c r="G286" s="268"/>
    </row>
    <row r="287" spans="6:7">
      <c r="F287" s="267"/>
      <c r="G287" s="268"/>
    </row>
    <row r="288" spans="6:7">
      <c r="F288" s="267"/>
      <c r="G288" s="268"/>
    </row>
    <row r="289" spans="6:7">
      <c r="F289" s="267"/>
      <c r="G289" s="268"/>
    </row>
    <row r="290" spans="6:7">
      <c r="F290" s="267"/>
      <c r="G290" s="268"/>
    </row>
    <row r="291" spans="6:7">
      <c r="F291" s="267"/>
      <c r="G291" s="268"/>
    </row>
    <row r="292" spans="6:7">
      <c r="F292" s="267"/>
      <c r="G292" s="268"/>
    </row>
    <row r="293" spans="6:7">
      <c r="F293" s="267"/>
      <c r="G293" s="268"/>
    </row>
    <row r="294" spans="6:7">
      <c r="F294" s="267"/>
      <c r="G294" s="268"/>
    </row>
    <row r="295" spans="6:7">
      <c r="F295" s="267"/>
      <c r="G295" s="268"/>
    </row>
    <row r="296" spans="6:7">
      <c r="F296" s="267"/>
      <c r="G296" s="268"/>
    </row>
    <row r="297" spans="6:7">
      <c r="F297" s="267"/>
      <c r="G297" s="268"/>
    </row>
    <row r="298" spans="6:7">
      <c r="F298" s="267"/>
      <c r="G298" s="268"/>
    </row>
    <row r="299" spans="6:7">
      <c r="F299" s="267"/>
      <c r="G299" s="268"/>
    </row>
    <row r="300" spans="6:7">
      <c r="F300" s="267"/>
      <c r="G300" s="268"/>
    </row>
    <row r="301" spans="6:7">
      <c r="F301" s="267"/>
      <c r="G301" s="268"/>
    </row>
    <row r="302" spans="6:7">
      <c r="F302" s="267"/>
      <c r="G302" s="268"/>
    </row>
    <row r="303" spans="6:7">
      <c r="F303" s="267"/>
      <c r="G303" s="268"/>
    </row>
    <row r="304" spans="6:7">
      <c r="F304" s="267"/>
      <c r="G304" s="268"/>
    </row>
    <row r="305" spans="6:7">
      <c r="F305" s="267"/>
      <c r="G305" s="268"/>
    </row>
    <row r="306" spans="6:7">
      <c r="F306" s="267"/>
      <c r="G306" s="268"/>
    </row>
    <row r="307" spans="6:7">
      <c r="F307" s="267"/>
      <c r="G307" s="268"/>
    </row>
    <row r="308" spans="6:7">
      <c r="F308" s="267"/>
      <c r="G308" s="268"/>
    </row>
    <row r="309" spans="6:7">
      <c r="F309" s="267"/>
      <c r="G309" s="268"/>
    </row>
    <row r="310" spans="6:7">
      <c r="F310" s="267"/>
      <c r="G310" s="268"/>
    </row>
    <row r="311" spans="6:7">
      <c r="F311" s="267"/>
      <c r="G311" s="268"/>
    </row>
    <row r="312" spans="6:7">
      <c r="F312" s="267"/>
      <c r="G312" s="268"/>
    </row>
    <row r="313" spans="6:7">
      <c r="F313" s="267"/>
      <c r="G313" s="268"/>
    </row>
    <row r="314" spans="6:7">
      <c r="F314" s="267"/>
      <c r="G314" s="268"/>
    </row>
    <row r="315" spans="6:7">
      <c r="F315" s="267"/>
      <c r="G315" s="268"/>
    </row>
    <row r="316" spans="6:7">
      <c r="F316" s="267"/>
      <c r="G316" s="268"/>
    </row>
    <row r="317" spans="6:7">
      <c r="F317" s="267"/>
      <c r="G317" s="268"/>
    </row>
    <row r="318" spans="6:7">
      <c r="F318" s="267"/>
      <c r="G318" s="268"/>
    </row>
    <row r="319" spans="6:7">
      <c r="F319" s="267"/>
      <c r="G319" s="268"/>
    </row>
    <row r="320" spans="6:7">
      <c r="F320" s="267"/>
      <c r="G320" s="268"/>
    </row>
    <row r="321" spans="6:7">
      <c r="F321" s="267"/>
      <c r="G321" s="268"/>
    </row>
    <row r="322" spans="6:7">
      <c r="F322" s="267"/>
      <c r="G322" s="268"/>
    </row>
    <row r="323" spans="6:7">
      <c r="F323" s="267"/>
      <c r="G323" s="268"/>
    </row>
    <row r="324" spans="6:7">
      <c r="F324" s="267"/>
      <c r="G324" s="268"/>
    </row>
    <row r="325" spans="6:7">
      <c r="F325" s="267"/>
      <c r="G325" s="268"/>
    </row>
    <row r="326" spans="6:7">
      <c r="F326" s="267"/>
      <c r="G326" s="268"/>
    </row>
    <row r="327" spans="6:7">
      <c r="F327" s="267"/>
      <c r="G327" s="268"/>
    </row>
    <row r="328" spans="6:7">
      <c r="F328" s="267"/>
      <c r="G328" s="268"/>
    </row>
    <row r="329" spans="6:7">
      <c r="F329" s="267"/>
      <c r="G329" s="268"/>
    </row>
    <row r="330" spans="6:7">
      <c r="F330" s="267"/>
      <c r="G330" s="268"/>
    </row>
    <row r="331" spans="6:7">
      <c r="F331" s="267"/>
      <c r="G331" s="268"/>
    </row>
    <row r="332" spans="6:7">
      <c r="F332" s="267"/>
      <c r="G332" s="268"/>
    </row>
    <row r="333" spans="6:7">
      <c r="F333" s="267"/>
      <c r="G333" s="268"/>
    </row>
    <row r="334" spans="6:7">
      <c r="F334" s="267"/>
      <c r="G334" s="268"/>
    </row>
    <row r="335" spans="6:7">
      <c r="F335" s="267"/>
      <c r="G335" s="268"/>
    </row>
    <row r="336" spans="6:7">
      <c r="F336" s="267"/>
      <c r="G336" s="268"/>
    </row>
    <row r="337" spans="6:7">
      <c r="F337" s="267"/>
      <c r="G337" s="268"/>
    </row>
    <row r="338" spans="6:7">
      <c r="F338" s="267"/>
      <c r="G338" s="268"/>
    </row>
    <row r="339" spans="6:7">
      <c r="F339" s="267"/>
      <c r="G339" s="268"/>
    </row>
    <row r="340" spans="6:7">
      <c r="F340" s="267"/>
      <c r="G340" s="268"/>
    </row>
    <row r="341" spans="6:7">
      <c r="F341" s="267"/>
      <c r="G341" s="268"/>
    </row>
    <row r="342" spans="6:7">
      <c r="F342" s="267"/>
      <c r="G342" s="268"/>
    </row>
    <row r="343" spans="6:7">
      <c r="F343" s="267"/>
      <c r="G343" s="268"/>
    </row>
    <row r="344" spans="6:7">
      <c r="F344" s="267"/>
      <c r="G344" s="268"/>
    </row>
    <row r="345" spans="6:7">
      <c r="F345" s="267"/>
      <c r="G345" s="268"/>
    </row>
    <row r="346" spans="6:7">
      <c r="F346" s="267"/>
      <c r="G346" s="268"/>
    </row>
    <row r="347" spans="6:7">
      <c r="F347" s="267"/>
      <c r="G347" s="268"/>
    </row>
    <row r="348" spans="6:7">
      <c r="F348" s="267"/>
      <c r="G348" s="268"/>
    </row>
    <row r="349" spans="6:7">
      <c r="F349" s="267"/>
      <c r="G349" s="268"/>
    </row>
    <row r="350" spans="6:7">
      <c r="F350" s="267"/>
      <c r="G350" s="268"/>
    </row>
    <row r="351" spans="6:7">
      <c r="F351" s="267"/>
      <c r="G351" s="268"/>
    </row>
    <row r="352" spans="6:7">
      <c r="F352" s="267"/>
      <c r="G352" s="268"/>
    </row>
    <row r="353" spans="6:7">
      <c r="F353" s="267"/>
      <c r="G353" s="268"/>
    </row>
    <row r="354" spans="6:7">
      <c r="F354" s="267"/>
      <c r="G354" s="268"/>
    </row>
    <row r="355" spans="6:7">
      <c r="F355" s="267"/>
      <c r="G355" s="268"/>
    </row>
    <row r="356" spans="6:7">
      <c r="F356" s="267"/>
      <c r="G356" s="268"/>
    </row>
    <row r="357" spans="6:7">
      <c r="F357" s="267"/>
      <c r="G357" s="268"/>
    </row>
    <row r="358" spans="6:7">
      <c r="F358" s="267"/>
      <c r="G358" s="268"/>
    </row>
    <row r="359" spans="6:7">
      <c r="F359" s="267"/>
      <c r="G359" s="268"/>
    </row>
    <row r="360" spans="6:7">
      <c r="F360" s="267"/>
      <c r="G360" s="268"/>
    </row>
    <row r="361" spans="6:7">
      <c r="F361" s="267"/>
      <c r="G361" s="268"/>
    </row>
    <row r="362" spans="6:7">
      <c r="F362" s="267"/>
      <c r="G362" s="268"/>
    </row>
    <row r="363" spans="6:7">
      <c r="F363" s="267"/>
      <c r="G363" s="268"/>
    </row>
    <row r="364" spans="6:7">
      <c r="F364" s="267"/>
      <c r="G364" s="268"/>
    </row>
    <row r="365" spans="6:7">
      <c r="F365" s="267"/>
      <c r="G365" s="268"/>
    </row>
    <row r="366" spans="6:7">
      <c r="F366" s="267"/>
      <c r="G366" s="268"/>
    </row>
    <row r="367" spans="6:7">
      <c r="F367" s="267"/>
      <c r="G367" s="268"/>
    </row>
    <row r="368" spans="6:7">
      <c r="F368" s="267"/>
      <c r="G368" s="268"/>
    </row>
    <row r="369" spans="6:7">
      <c r="F369" s="267"/>
      <c r="G369" s="268"/>
    </row>
    <row r="370" spans="6:7">
      <c r="F370" s="267"/>
      <c r="G370" s="268"/>
    </row>
    <row r="371" spans="6:7">
      <c r="F371" s="267"/>
      <c r="G371" s="268"/>
    </row>
    <row r="372" spans="6:7">
      <c r="F372" s="267"/>
      <c r="G372" s="268"/>
    </row>
    <row r="373" spans="6:7">
      <c r="F373" s="267"/>
      <c r="G373" s="268"/>
    </row>
    <row r="374" spans="6:7">
      <c r="F374" s="267"/>
      <c r="G374" s="268"/>
    </row>
    <row r="375" spans="6:7">
      <c r="F375" s="267"/>
      <c r="G375" s="268"/>
    </row>
    <row r="376" spans="6:7">
      <c r="F376" s="267"/>
      <c r="G376" s="268"/>
    </row>
    <row r="377" spans="6:7">
      <c r="F377" s="267"/>
      <c r="G377" s="268"/>
    </row>
    <row r="378" spans="6:7">
      <c r="F378" s="267"/>
      <c r="G378" s="268"/>
    </row>
    <row r="379" spans="6:7">
      <c r="F379" s="267"/>
      <c r="G379" s="268"/>
    </row>
    <row r="380" spans="6:7">
      <c r="F380" s="267"/>
      <c r="G380" s="268"/>
    </row>
    <row r="381" spans="6:7">
      <c r="F381" s="267"/>
      <c r="G381" s="268"/>
    </row>
    <row r="382" spans="6:7">
      <c r="F382" s="267"/>
      <c r="G382" s="268"/>
    </row>
    <row r="383" spans="6:7">
      <c r="F383" s="267"/>
      <c r="G383" s="268"/>
    </row>
    <row r="384" spans="6:7">
      <c r="F384" s="267"/>
      <c r="G384" s="268"/>
    </row>
    <row r="385" spans="6:7">
      <c r="F385" s="267"/>
      <c r="G385" s="268"/>
    </row>
    <row r="386" spans="6:7">
      <c r="F386" s="267"/>
      <c r="G386" s="268"/>
    </row>
    <row r="387" spans="6:7">
      <c r="F387" s="267"/>
      <c r="G387" s="268"/>
    </row>
    <row r="388" spans="6:7">
      <c r="F388" s="267"/>
      <c r="G388" s="268"/>
    </row>
    <row r="389" spans="6:7">
      <c r="F389" s="267"/>
      <c r="G389" s="268"/>
    </row>
    <row r="390" spans="6:7">
      <c r="F390" s="267"/>
      <c r="G390" s="268"/>
    </row>
    <row r="391" spans="6:7">
      <c r="F391" s="267"/>
      <c r="G391" s="268"/>
    </row>
    <row r="392" spans="6:7">
      <c r="F392" s="267"/>
      <c r="G392" s="268"/>
    </row>
    <row r="393" spans="6:7">
      <c r="F393" s="267"/>
      <c r="G393" s="268"/>
    </row>
    <row r="394" spans="6:7">
      <c r="F394" s="267"/>
      <c r="G394" s="268"/>
    </row>
    <row r="395" spans="6:7">
      <c r="F395" s="267"/>
      <c r="G395" s="268"/>
    </row>
    <row r="396" spans="6:7">
      <c r="F396" s="267"/>
      <c r="G396" s="268"/>
    </row>
    <row r="397" spans="6:7">
      <c r="F397" s="267"/>
      <c r="G397" s="268"/>
    </row>
    <row r="398" spans="6:7">
      <c r="F398" s="267"/>
      <c r="G398" s="268"/>
    </row>
    <row r="399" spans="6:7">
      <c r="F399" s="267"/>
      <c r="G399" s="268"/>
    </row>
    <row r="400" spans="6:7">
      <c r="F400" s="267"/>
      <c r="G400" s="268"/>
    </row>
    <row r="401" spans="6:7">
      <c r="F401" s="267"/>
      <c r="G401" s="268"/>
    </row>
    <row r="402" spans="6:7">
      <c r="F402" s="267"/>
      <c r="G402" s="268"/>
    </row>
    <row r="403" spans="6:7">
      <c r="F403" s="267"/>
      <c r="G403" s="268"/>
    </row>
    <row r="404" spans="6:7">
      <c r="F404" s="267"/>
      <c r="G404" s="268"/>
    </row>
    <row r="405" spans="6:7">
      <c r="F405" s="267"/>
      <c r="G405" s="268"/>
    </row>
    <row r="406" spans="6:7">
      <c r="F406" s="267"/>
      <c r="G406" s="268"/>
    </row>
    <row r="407" spans="6:7">
      <c r="F407" s="267"/>
      <c r="G407" s="268"/>
    </row>
    <row r="408" spans="6:7">
      <c r="F408" s="267"/>
      <c r="G408" s="268"/>
    </row>
    <row r="409" spans="6:7">
      <c r="F409" s="267"/>
      <c r="G409" s="268"/>
    </row>
    <row r="410" spans="6:7">
      <c r="F410" s="267"/>
      <c r="G410" s="268"/>
    </row>
    <row r="411" spans="6:7">
      <c r="F411" s="267"/>
      <c r="G411" s="268"/>
    </row>
    <row r="412" spans="6:7">
      <c r="F412" s="267"/>
      <c r="G412" s="268"/>
    </row>
    <row r="413" spans="6:7">
      <c r="F413" s="267"/>
      <c r="G413" s="268"/>
    </row>
    <row r="414" spans="6:7">
      <c r="F414" s="267"/>
      <c r="G414" s="268"/>
    </row>
    <row r="415" spans="6:7">
      <c r="F415" s="267"/>
      <c r="G415" s="268"/>
    </row>
    <row r="416" spans="6:7">
      <c r="F416" s="267"/>
      <c r="G416" s="268"/>
    </row>
    <row r="417" spans="6:7">
      <c r="F417" s="267"/>
      <c r="G417" s="268"/>
    </row>
    <row r="418" spans="6:7">
      <c r="F418" s="267"/>
      <c r="G418" s="268"/>
    </row>
    <row r="419" spans="6:7">
      <c r="F419" s="267"/>
      <c r="G419" s="268"/>
    </row>
    <row r="420" spans="6:7">
      <c r="F420" s="267"/>
      <c r="G420" s="268"/>
    </row>
    <row r="421" spans="6:7">
      <c r="F421" s="267"/>
      <c r="G421" s="268"/>
    </row>
    <row r="422" spans="6:7">
      <c r="F422" s="267"/>
      <c r="G422" s="268"/>
    </row>
    <row r="423" spans="6:7">
      <c r="F423" s="267"/>
      <c r="G423" s="268"/>
    </row>
    <row r="424" spans="6:7">
      <c r="F424" s="267"/>
      <c r="G424" s="268"/>
    </row>
    <row r="425" spans="6:7">
      <c r="F425" s="267"/>
      <c r="G425" s="268"/>
    </row>
    <row r="426" spans="6:7">
      <c r="F426" s="267"/>
      <c r="G426" s="268"/>
    </row>
    <row r="427" spans="6:7">
      <c r="F427" s="267"/>
      <c r="G427" s="268"/>
    </row>
    <row r="428" spans="6:7">
      <c r="F428" s="267"/>
      <c r="G428" s="268"/>
    </row>
    <row r="429" spans="6:7">
      <c r="F429" s="267"/>
      <c r="G429" s="268"/>
    </row>
    <row r="430" spans="6:7">
      <c r="F430" s="267"/>
      <c r="G430" s="268"/>
    </row>
    <row r="431" spans="6:7">
      <c r="F431" s="267"/>
      <c r="G431" s="268"/>
    </row>
    <row r="432" spans="6:7">
      <c r="F432" s="267"/>
      <c r="G432" s="268"/>
    </row>
    <row r="433" spans="6:7">
      <c r="F433" s="267"/>
      <c r="G433" s="268"/>
    </row>
    <row r="434" spans="6:7">
      <c r="F434" s="267"/>
      <c r="G434" s="268"/>
    </row>
    <row r="435" spans="6:7">
      <c r="F435" s="267"/>
      <c r="G435" s="268"/>
    </row>
    <row r="436" spans="6:7">
      <c r="F436" s="267"/>
      <c r="G436" s="268"/>
    </row>
    <row r="437" spans="6:7">
      <c r="F437" s="267"/>
      <c r="G437" s="268"/>
    </row>
    <row r="438" spans="6:7">
      <c r="F438" s="267"/>
      <c r="G438" s="268"/>
    </row>
    <row r="439" spans="6:7">
      <c r="F439" s="267"/>
      <c r="G439" s="268"/>
    </row>
    <row r="440" spans="6:7">
      <c r="F440" s="267"/>
      <c r="G440" s="268"/>
    </row>
    <row r="441" spans="6:7">
      <c r="F441" s="267"/>
      <c r="G441" s="268"/>
    </row>
    <row r="442" spans="6:7">
      <c r="F442" s="267"/>
      <c r="G442" s="268"/>
    </row>
    <row r="443" spans="6:7">
      <c r="F443" s="267"/>
      <c r="G443" s="268"/>
    </row>
    <row r="444" spans="6:7">
      <c r="F444" s="267"/>
      <c r="G444" s="268"/>
    </row>
    <row r="445" spans="6:7">
      <c r="F445" s="267"/>
      <c r="G445" s="268"/>
    </row>
    <row r="446" spans="6:7">
      <c r="F446" s="267"/>
      <c r="G446" s="268"/>
    </row>
    <row r="447" spans="6:7">
      <c r="F447" s="267"/>
      <c r="G447" s="268"/>
    </row>
    <row r="448" spans="6:7">
      <c r="F448" s="267"/>
      <c r="G448" s="268"/>
    </row>
    <row r="449" spans="6:7">
      <c r="F449" s="267"/>
      <c r="G449" s="268"/>
    </row>
    <row r="450" spans="6:7">
      <c r="F450" s="267"/>
      <c r="G450" s="268"/>
    </row>
    <row r="451" spans="6:7">
      <c r="F451" s="267"/>
      <c r="G451" s="268"/>
    </row>
    <row r="452" spans="6:7">
      <c r="F452" s="267"/>
      <c r="G452" s="268"/>
    </row>
    <row r="453" spans="6:7">
      <c r="F453" s="267"/>
      <c r="G453" s="268"/>
    </row>
    <row r="454" spans="6:7">
      <c r="F454" s="267"/>
      <c r="G454" s="268"/>
    </row>
    <row r="455" spans="6:7">
      <c r="F455" s="267"/>
      <c r="G455" s="268"/>
    </row>
    <row r="456" spans="6:7">
      <c r="F456" s="267"/>
      <c r="G456" s="268"/>
    </row>
    <row r="457" spans="6:7">
      <c r="F457" s="267"/>
      <c r="G457" s="268"/>
    </row>
    <row r="458" spans="6:7">
      <c r="F458" s="267"/>
      <c r="G458" s="268"/>
    </row>
    <row r="459" spans="6:7">
      <c r="F459" s="267"/>
      <c r="G459" s="268"/>
    </row>
    <row r="460" spans="6:7">
      <c r="F460" s="267"/>
      <c r="G460" s="268"/>
    </row>
    <row r="461" spans="6:7">
      <c r="F461" s="267"/>
      <c r="G461" s="268"/>
    </row>
    <row r="462" spans="6:7">
      <c r="F462" s="267"/>
      <c r="G462" s="268"/>
    </row>
    <row r="463" spans="6:7">
      <c r="F463" s="267"/>
      <c r="G463" s="268"/>
    </row>
    <row r="464" spans="6:7">
      <c r="F464" s="267"/>
      <c r="G464" s="268"/>
    </row>
    <row r="465" spans="6:7">
      <c r="F465" s="267"/>
      <c r="G465" s="268"/>
    </row>
    <row r="466" spans="6:7">
      <c r="F466" s="267"/>
      <c r="G466" s="268"/>
    </row>
    <row r="467" spans="6:7">
      <c r="F467" s="267"/>
      <c r="G467" s="268"/>
    </row>
    <row r="468" spans="6:7">
      <c r="F468" s="267"/>
      <c r="G468" s="268"/>
    </row>
    <row r="469" spans="6:7">
      <c r="F469" s="267"/>
      <c r="G469" s="268"/>
    </row>
    <row r="470" spans="6:7">
      <c r="F470" s="267"/>
      <c r="G470" s="268"/>
    </row>
    <row r="471" spans="6:7">
      <c r="F471" s="267"/>
      <c r="G471" s="268"/>
    </row>
    <row r="472" spans="6:7">
      <c r="F472" s="267"/>
      <c r="G472" s="268"/>
    </row>
    <row r="473" spans="6:7">
      <c r="F473" s="267"/>
      <c r="G473" s="268"/>
    </row>
    <row r="474" spans="6:7">
      <c r="F474" s="267"/>
      <c r="G474" s="268"/>
    </row>
    <row r="475" spans="6:7">
      <c r="F475" s="267"/>
      <c r="G475" s="268"/>
    </row>
    <row r="476" spans="6:7">
      <c r="F476" s="267"/>
      <c r="G476" s="268"/>
    </row>
    <row r="477" spans="6:7">
      <c r="F477" s="267"/>
      <c r="G477" s="268"/>
    </row>
    <row r="478" spans="6:7">
      <c r="F478" s="267"/>
      <c r="G478" s="268"/>
    </row>
    <row r="479" spans="6:7">
      <c r="F479" s="267"/>
      <c r="G479" s="268"/>
    </row>
    <row r="480" spans="6:7">
      <c r="F480" s="267"/>
      <c r="G480" s="268"/>
    </row>
    <row r="481" spans="6:7">
      <c r="F481" s="267"/>
      <c r="G481" s="268"/>
    </row>
    <row r="482" spans="6:7">
      <c r="F482" s="267"/>
      <c r="G482" s="268"/>
    </row>
    <row r="483" spans="6:7">
      <c r="F483" s="267"/>
      <c r="G483" s="268"/>
    </row>
    <row r="484" spans="6:7">
      <c r="F484" s="267"/>
      <c r="G484" s="268"/>
    </row>
    <row r="485" spans="6:7">
      <c r="F485" s="267"/>
      <c r="G485" s="268"/>
    </row>
    <row r="486" spans="6:7">
      <c r="F486" s="267"/>
      <c r="G486" s="268"/>
    </row>
    <row r="487" spans="6:7">
      <c r="F487" s="267"/>
      <c r="G487" s="268"/>
    </row>
    <row r="488" spans="6:7">
      <c r="F488" s="267"/>
      <c r="G488" s="268"/>
    </row>
    <row r="489" spans="6:7">
      <c r="F489" s="267"/>
      <c r="G489" s="268"/>
    </row>
    <row r="490" spans="6:7">
      <c r="F490" s="267"/>
      <c r="G490" s="268"/>
    </row>
    <row r="491" spans="6:7">
      <c r="F491" s="267"/>
      <c r="G491" s="268"/>
    </row>
    <row r="492" spans="6:7">
      <c r="F492" s="267"/>
      <c r="G492" s="268"/>
    </row>
    <row r="493" spans="6:7">
      <c r="F493" s="267"/>
      <c r="G493" s="268"/>
    </row>
    <row r="494" spans="6:7">
      <c r="F494" s="267"/>
      <c r="G494" s="268"/>
    </row>
    <row r="495" spans="6:7">
      <c r="F495" s="267"/>
      <c r="G495" s="268"/>
    </row>
    <row r="496" spans="6:7">
      <c r="F496" s="267"/>
      <c r="G496" s="268"/>
    </row>
    <row r="497" spans="6:7">
      <c r="F497" s="267"/>
      <c r="G497" s="268"/>
    </row>
    <row r="498" spans="6:7">
      <c r="F498" s="267"/>
      <c r="G498" s="268"/>
    </row>
    <row r="499" spans="6:7">
      <c r="F499" s="267"/>
      <c r="G499" s="268"/>
    </row>
    <row r="500" spans="6:7">
      <c r="F500" s="267"/>
      <c r="G500" s="268"/>
    </row>
    <row r="501" spans="6:7">
      <c r="F501" s="267"/>
      <c r="G501" s="268"/>
    </row>
    <row r="502" spans="6:7">
      <c r="F502" s="267"/>
      <c r="G502" s="268"/>
    </row>
    <row r="503" spans="6:7">
      <c r="F503" s="267"/>
      <c r="G503" s="268"/>
    </row>
    <row r="504" spans="6:7">
      <c r="F504" s="267"/>
      <c r="G504" s="268"/>
    </row>
    <row r="505" spans="6:7">
      <c r="F505" s="267"/>
      <c r="G505" s="268"/>
    </row>
    <row r="506" spans="6:7">
      <c r="F506" s="267"/>
      <c r="G506" s="268"/>
    </row>
    <row r="507" spans="6:7">
      <c r="F507" s="267"/>
      <c r="G507" s="268"/>
    </row>
    <row r="508" spans="6:7">
      <c r="F508" s="267"/>
      <c r="G508" s="268"/>
    </row>
    <row r="509" spans="6:7">
      <c r="F509" s="267"/>
      <c r="G509" s="268"/>
    </row>
    <row r="510" spans="6:7">
      <c r="F510" s="267"/>
      <c r="G510" s="268"/>
    </row>
    <row r="511" spans="6:7">
      <c r="F511" s="267"/>
      <c r="G511" s="268"/>
    </row>
    <row r="512" spans="6:7">
      <c r="F512" s="267"/>
      <c r="G512" s="268"/>
    </row>
    <row r="513" spans="6:7">
      <c r="F513" s="267"/>
      <c r="G513" s="268"/>
    </row>
    <row r="514" spans="6:7">
      <c r="F514" s="267"/>
      <c r="G514" s="268"/>
    </row>
    <row r="515" spans="6:7">
      <c r="F515" s="267"/>
      <c r="G515" s="268"/>
    </row>
    <row r="516" spans="6:7">
      <c r="F516" s="267"/>
      <c r="G516" s="268"/>
    </row>
    <row r="517" spans="6:7">
      <c r="F517" s="267"/>
      <c r="G517" s="268"/>
    </row>
    <row r="518" spans="6:7">
      <c r="F518" s="267"/>
      <c r="G518" s="268"/>
    </row>
    <row r="519" spans="6:7">
      <c r="F519" s="267"/>
      <c r="G519" s="268"/>
    </row>
    <row r="520" spans="6:7">
      <c r="F520" s="267"/>
      <c r="G520" s="268"/>
    </row>
    <row r="521" spans="6:7">
      <c r="F521" s="267"/>
      <c r="G521" s="268"/>
    </row>
    <row r="522" spans="6:7">
      <c r="F522" s="267"/>
      <c r="G522" s="268"/>
    </row>
    <row r="523" spans="6:7">
      <c r="F523" s="267"/>
      <c r="G523" s="268"/>
    </row>
    <row r="524" spans="6:7">
      <c r="F524" s="267"/>
      <c r="G524" s="268"/>
    </row>
    <row r="525" spans="6:7">
      <c r="F525" s="267"/>
      <c r="G525" s="268"/>
    </row>
    <row r="526" spans="6:7">
      <c r="F526" s="267"/>
      <c r="G526" s="268"/>
    </row>
    <row r="527" spans="6:7">
      <c r="F527" s="267"/>
      <c r="G527" s="268"/>
    </row>
    <row r="528" spans="6:7">
      <c r="F528" s="267"/>
      <c r="G528" s="268"/>
    </row>
    <row r="529" spans="6:7">
      <c r="F529" s="267"/>
      <c r="G529" s="268"/>
    </row>
    <row r="530" spans="6:7">
      <c r="F530" s="267"/>
      <c r="G530" s="268"/>
    </row>
    <row r="531" spans="6:7">
      <c r="F531" s="267"/>
      <c r="G531" s="268"/>
    </row>
    <row r="532" spans="6:7">
      <c r="F532" s="267"/>
      <c r="G532" s="268"/>
    </row>
    <row r="533" spans="6:7">
      <c r="F533" s="267"/>
      <c r="G533" s="268"/>
    </row>
    <row r="534" spans="6:7">
      <c r="F534" s="267"/>
      <c r="G534" s="268"/>
    </row>
    <row r="535" spans="6:7">
      <c r="F535" s="267"/>
      <c r="G535" s="268"/>
    </row>
    <row r="536" spans="6:7">
      <c r="F536" s="267"/>
      <c r="G536" s="268"/>
    </row>
    <row r="537" spans="6:7">
      <c r="F537" s="267"/>
      <c r="G537" s="268"/>
    </row>
    <row r="538" spans="6:7">
      <c r="F538" s="267"/>
      <c r="G538" s="268"/>
    </row>
    <row r="539" spans="6:7">
      <c r="F539" s="267"/>
      <c r="G539" s="268"/>
    </row>
    <row r="540" spans="6:7">
      <c r="F540" s="267"/>
      <c r="G540" s="268"/>
    </row>
    <row r="541" spans="6:7">
      <c r="F541" s="267"/>
      <c r="G541" s="268"/>
    </row>
    <row r="542" spans="6:7">
      <c r="F542" s="267"/>
      <c r="G542" s="268"/>
    </row>
    <row r="543" spans="6:7">
      <c r="F543" s="267"/>
      <c r="G543" s="268"/>
    </row>
    <row r="544" spans="6:7">
      <c r="F544" s="267"/>
      <c r="G544" s="268"/>
    </row>
    <row r="545" spans="6:7">
      <c r="F545" s="267"/>
      <c r="G545" s="268"/>
    </row>
    <row r="546" spans="6:7">
      <c r="F546" s="267"/>
      <c r="G546" s="268"/>
    </row>
    <row r="547" spans="6:7">
      <c r="F547" s="267"/>
      <c r="G547" s="268"/>
    </row>
    <row r="548" spans="6:7">
      <c r="F548" s="267"/>
      <c r="G548" s="268"/>
    </row>
    <row r="549" spans="6:7">
      <c r="F549" s="267"/>
      <c r="G549" s="268"/>
    </row>
    <row r="550" spans="6:7">
      <c r="F550" s="267"/>
      <c r="G550" s="268"/>
    </row>
    <row r="551" spans="6:7">
      <c r="F551" s="267"/>
      <c r="G551" s="268"/>
    </row>
    <row r="552" spans="6:7">
      <c r="F552" s="267"/>
      <c r="G552" s="268"/>
    </row>
    <row r="553" spans="6:7">
      <c r="F553" s="267"/>
      <c r="G553" s="268"/>
    </row>
    <row r="554" spans="6:7">
      <c r="F554" s="267"/>
      <c r="G554" s="268"/>
    </row>
    <row r="555" spans="6:7">
      <c r="F555" s="267"/>
      <c r="G555" s="268"/>
    </row>
    <row r="556" spans="6:7">
      <c r="F556" s="267"/>
      <c r="G556" s="268"/>
    </row>
    <row r="557" spans="6:7">
      <c r="F557" s="267"/>
      <c r="G557" s="268"/>
    </row>
    <row r="558" spans="6:7">
      <c r="F558" s="267"/>
      <c r="G558" s="268"/>
    </row>
    <row r="559" spans="6:7">
      <c r="F559" s="267"/>
      <c r="G559" s="268"/>
    </row>
    <row r="560" spans="6:7">
      <c r="F560" s="267"/>
      <c r="G560" s="268"/>
    </row>
    <row r="561" spans="6:7">
      <c r="F561" s="267"/>
      <c r="G561" s="268"/>
    </row>
    <row r="562" spans="6:7">
      <c r="F562" s="267"/>
      <c r="G562" s="268"/>
    </row>
    <row r="563" spans="6:7">
      <c r="F563" s="267"/>
      <c r="G563" s="268"/>
    </row>
    <row r="564" spans="6:7">
      <c r="F564" s="267"/>
      <c r="G564" s="268"/>
    </row>
    <row r="565" spans="6:7">
      <c r="F565" s="267"/>
      <c r="G565" s="268"/>
    </row>
    <row r="566" spans="6:7">
      <c r="F566" s="267"/>
      <c r="G566" s="268"/>
    </row>
    <row r="567" spans="6:7">
      <c r="F567" s="267"/>
      <c r="G567" s="268"/>
    </row>
    <row r="568" spans="6:7">
      <c r="F568" s="267"/>
      <c r="G568" s="268"/>
    </row>
    <row r="569" spans="6:7">
      <c r="F569" s="267"/>
      <c r="G569" s="268"/>
    </row>
    <row r="570" spans="6:7">
      <c r="F570" s="267"/>
      <c r="G570" s="268"/>
    </row>
    <row r="571" spans="6:7">
      <c r="F571" s="267"/>
      <c r="G571" s="268"/>
    </row>
    <row r="572" spans="6:7">
      <c r="F572" s="267"/>
      <c r="G572" s="268"/>
    </row>
    <row r="573" spans="6:7">
      <c r="F573" s="267"/>
      <c r="G573" s="268"/>
    </row>
    <row r="574" spans="6:7">
      <c r="F574" s="267"/>
      <c r="G574" s="268"/>
    </row>
    <row r="575" spans="6:7">
      <c r="F575" s="267"/>
      <c r="G575" s="268"/>
    </row>
    <row r="576" spans="6:7">
      <c r="F576" s="267"/>
      <c r="G576" s="268"/>
    </row>
    <row r="577" spans="6:7">
      <c r="F577" s="267"/>
      <c r="G577" s="268"/>
    </row>
    <row r="578" spans="6:7">
      <c r="F578" s="267"/>
      <c r="G578" s="268"/>
    </row>
    <row r="579" spans="6:7">
      <c r="F579" s="267"/>
      <c r="G579" s="268"/>
    </row>
    <row r="580" spans="6:7">
      <c r="F580" s="267"/>
      <c r="G580" s="268"/>
    </row>
    <row r="581" spans="6:7">
      <c r="F581" s="267"/>
      <c r="G581" s="268"/>
    </row>
    <row r="582" spans="6:7">
      <c r="F582" s="267"/>
      <c r="G582" s="268"/>
    </row>
    <row r="583" spans="6:7">
      <c r="F583" s="267"/>
      <c r="G583" s="268"/>
    </row>
    <row r="584" spans="6:7">
      <c r="F584" s="267"/>
      <c r="G584" s="268"/>
    </row>
    <row r="585" spans="6:7">
      <c r="F585" s="267"/>
      <c r="G585" s="268"/>
    </row>
    <row r="586" spans="6:7">
      <c r="F586" s="267"/>
      <c r="G586" s="268"/>
    </row>
    <row r="587" spans="6:7">
      <c r="F587" s="267"/>
      <c r="G587" s="268"/>
    </row>
    <row r="588" spans="6:7">
      <c r="F588" s="267"/>
      <c r="G588" s="268"/>
    </row>
    <row r="589" spans="6:7">
      <c r="F589" s="267"/>
      <c r="G589" s="268"/>
    </row>
    <row r="590" spans="6:7">
      <c r="F590" s="267"/>
      <c r="G590" s="268"/>
    </row>
    <row r="591" spans="6:7">
      <c r="F591" s="267"/>
      <c r="G591" s="268"/>
    </row>
    <row r="592" spans="6:7">
      <c r="F592" s="267"/>
      <c r="G592" s="268"/>
    </row>
    <row r="593" spans="6:7">
      <c r="F593" s="267"/>
      <c r="G593" s="268"/>
    </row>
    <row r="594" spans="6:7">
      <c r="F594" s="267"/>
      <c r="G594" s="268"/>
    </row>
    <row r="595" spans="6:7">
      <c r="F595" s="267"/>
      <c r="G595" s="268"/>
    </row>
    <row r="596" spans="6:7">
      <c r="F596" s="267"/>
      <c r="G596" s="268"/>
    </row>
    <row r="597" spans="6:7">
      <c r="F597" s="267"/>
      <c r="G597" s="268"/>
    </row>
    <row r="598" spans="6:7">
      <c r="F598" s="267"/>
      <c r="G598" s="268"/>
    </row>
    <row r="599" spans="6:7">
      <c r="F599" s="267"/>
      <c r="G599" s="268"/>
    </row>
    <row r="600" spans="6:7">
      <c r="F600" s="267"/>
      <c r="G600" s="268"/>
    </row>
    <row r="601" spans="6:7">
      <c r="F601" s="267"/>
      <c r="G601" s="268"/>
    </row>
    <row r="602" spans="6:7">
      <c r="F602" s="267"/>
      <c r="G602" s="268"/>
    </row>
    <row r="603" spans="6:7">
      <c r="F603" s="267"/>
      <c r="G603" s="268"/>
    </row>
    <row r="604" spans="6:7">
      <c r="F604" s="267"/>
      <c r="G604" s="268"/>
    </row>
    <row r="605" spans="6:7">
      <c r="F605" s="267"/>
      <c r="G605" s="268"/>
    </row>
    <row r="606" spans="6:7">
      <c r="F606" s="267"/>
      <c r="G606" s="268"/>
    </row>
    <row r="607" spans="6:7">
      <c r="F607" s="267"/>
      <c r="G607" s="268"/>
    </row>
    <row r="608" spans="6:7">
      <c r="F608" s="267"/>
      <c r="G608" s="268"/>
    </row>
    <row r="609" spans="6:7">
      <c r="F609" s="267"/>
      <c r="G609" s="268"/>
    </row>
    <row r="610" spans="6:7">
      <c r="F610" s="267"/>
      <c r="G610" s="268"/>
    </row>
    <row r="611" spans="6:7">
      <c r="F611" s="267"/>
      <c r="G611" s="268"/>
    </row>
    <row r="612" spans="6:7">
      <c r="F612" s="267"/>
      <c r="G612" s="268"/>
    </row>
    <row r="613" spans="6:7">
      <c r="F613" s="267"/>
      <c r="G613" s="268"/>
    </row>
    <row r="614" spans="6:7">
      <c r="F614" s="267"/>
      <c r="G614" s="268"/>
    </row>
    <row r="615" spans="6:7">
      <c r="F615" s="267"/>
      <c r="G615" s="268"/>
    </row>
    <row r="616" spans="6:7">
      <c r="F616" s="267"/>
      <c r="G616" s="268"/>
    </row>
    <row r="617" spans="6:7">
      <c r="F617" s="267"/>
      <c r="G617" s="268"/>
    </row>
    <row r="618" spans="6:7">
      <c r="F618" s="267"/>
      <c r="G618" s="268"/>
    </row>
    <row r="619" spans="6:7">
      <c r="F619" s="267"/>
      <c r="G619" s="268"/>
    </row>
    <row r="620" spans="6:7">
      <c r="F620" s="267"/>
      <c r="G620" s="268"/>
    </row>
    <row r="621" spans="6:7">
      <c r="F621" s="267"/>
      <c r="G621" s="268"/>
    </row>
    <row r="622" spans="6:7">
      <c r="F622" s="267"/>
      <c r="G622" s="268"/>
    </row>
    <row r="623" spans="6:7">
      <c r="F623" s="267"/>
      <c r="G623" s="268"/>
    </row>
    <row r="624" spans="6:7">
      <c r="F624" s="267"/>
      <c r="G624" s="268"/>
    </row>
    <row r="625" spans="6:7">
      <c r="F625" s="267"/>
      <c r="G625" s="268"/>
    </row>
    <row r="626" spans="6:7">
      <c r="F626" s="267"/>
      <c r="G626" s="268"/>
    </row>
    <row r="627" spans="6:7">
      <c r="F627" s="267"/>
      <c r="G627" s="268"/>
    </row>
    <row r="628" spans="6:7">
      <c r="F628" s="267"/>
      <c r="G628" s="268"/>
    </row>
    <row r="629" spans="6:7">
      <c r="F629" s="267"/>
      <c r="G629" s="268"/>
    </row>
    <row r="630" spans="6:7">
      <c r="F630" s="267"/>
      <c r="G630" s="268"/>
    </row>
    <row r="631" spans="6:7">
      <c r="F631" s="267"/>
      <c r="G631" s="268"/>
    </row>
    <row r="632" spans="6:7">
      <c r="F632" s="267"/>
      <c r="G632" s="268"/>
    </row>
    <row r="633" spans="6:7">
      <c r="F633" s="267"/>
      <c r="G633" s="268"/>
    </row>
    <row r="634" spans="6:7">
      <c r="F634" s="267"/>
      <c r="G634" s="268"/>
    </row>
    <row r="635" spans="6:7">
      <c r="F635" s="267"/>
      <c r="G635" s="268"/>
    </row>
    <row r="636" spans="6:7">
      <c r="F636" s="267"/>
      <c r="G636" s="268"/>
    </row>
    <row r="637" spans="6:7">
      <c r="F637" s="267"/>
      <c r="G637" s="268"/>
    </row>
    <row r="638" spans="6:7">
      <c r="F638" s="267"/>
      <c r="G638" s="268"/>
    </row>
    <row r="639" spans="6:7">
      <c r="F639" s="267"/>
      <c r="G639" s="268"/>
    </row>
    <row r="640" spans="6:7">
      <c r="F640" s="267"/>
      <c r="G640" s="268"/>
    </row>
    <row r="641" spans="6:7">
      <c r="F641" s="267"/>
      <c r="G641" s="268"/>
    </row>
    <row r="642" spans="6:7">
      <c r="F642" s="267"/>
      <c r="G642" s="268"/>
    </row>
    <row r="643" spans="6:7">
      <c r="F643" s="267"/>
      <c r="G643" s="268"/>
    </row>
    <row r="644" spans="6:7">
      <c r="F644" s="267"/>
      <c r="G644" s="268"/>
    </row>
    <row r="645" spans="6:7">
      <c r="F645" s="267"/>
      <c r="G645" s="268"/>
    </row>
    <row r="646" spans="6:7">
      <c r="F646" s="267"/>
      <c r="G646" s="268"/>
    </row>
    <row r="647" spans="6:7">
      <c r="F647" s="267"/>
      <c r="G647" s="268"/>
    </row>
    <row r="648" spans="6:7">
      <c r="F648" s="267"/>
      <c r="G648" s="268"/>
    </row>
    <row r="649" spans="6:7">
      <c r="F649" s="267"/>
      <c r="G649" s="268"/>
    </row>
    <row r="650" spans="6:7">
      <c r="F650" s="267"/>
      <c r="G650" s="268"/>
    </row>
    <row r="651" spans="6:7">
      <c r="F651" s="267"/>
      <c r="G651" s="268"/>
    </row>
    <row r="652" spans="6:7">
      <c r="F652" s="267"/>
      <c r="G652" s="268"/>
    </row>
    <row r="653" spans="6:7">
      <c r="F653" s="267"/>
      <c r="G653" s="268"/>
    </row>
    <row r="654" spans="6:7">
      <c r="F654" s="267"/>
      <c r="G654" s="268"/>
    </row>
    <row r="655" spans="6:7">
      <c r="F655" s="267"/>
      <c r="G655" s="268"/>
    </row>
    <row r="656" spans="6:7">
      <c r="F656" s="267"/>
      <c r="G656" s="268"/>
    </row>
    <row r="657" spans="6:7">
      <c r="F657" s="267"/>
      <c r="G657" s="268"/>
    </row>
    <row r="658" spans="6:7">
      <c r="F658" s="267"/>
      <c r="G658" s="268"/>
    </row>
    <row r="659" spans="6:7">
      <c r="F659" s="267"/>
      <c r="G659" s="268"/>
    </row>
    <row r="660" spans="6:7">
      <c r="F660" s="267"/>
      <c r="G660" s="268"/>
    </row>
    <row r="661" spans="6:7">
      <c r="F661" s="267"/>
      <c r="G661" s="268"/>
    </row>
    <row r="662" spans="6:7">
      <c r="F662" s="267"/>
      <c r="G662" s="268"/>
    </row>
    <row r="663" spans="6:7">
      <c r="F663" s="267"/>
      <c r="G663" s="268"/>
    </row>
    <row r="664" spans="6:7">
      <c r="F664" s="267"/>
      <c r="G664" s="268"/>
    </row>
    <row r="665" spans="6:7">
      <c r="F665" s="267"/>
      <c r="G665" s="268"/>
    </row>
    <row r="666" spans="6:7">
      <c r="F666" s="267"/>
      <c r="G666" s="268"/>
    </row>
    <row r="667" spans="6:7">
      <c r="F667" s="267"/>
      <c r="G667" s="268"/>
    </row>
    <row r="668" spans="6:7">
      <c r="F668" s="267"/>
      <c r="G668" s="268"/>
    </row>
    <row r="669" spans="6:7">
      <c r="F669" s="267"/>
      <c r="G669" s="268"/>
    </row>
    <row r="670" spans="6:7">
      <c r="F670" s="267"/>
      <c r="G670" s="268"/>
    </row>
    <row r="671" spans="6:7">
      <c r="F671" s="267"/>
      <c r="G671" s="268"/>
    </row>
    <row r="672" spans="6:7">
      <c r="F672" s="267"/>
      <c r="G672" s="268"/>
    </row>
    <row r="673" spans="6:7">
      <c r="F673" s="267"/>
      <c r="G673" s="268"/>
    </row>
    <row r="674" spans="6:7">
      <c r="F674" s="267"/>
      <c r="G674" s="268"/>
    </row>
    <row r="675" spans="6:7">
      <c r="F675" s="267"/>
      <c r="G675" s="268"/>
    </row>
    <row r="676" spans="6:7">
      <c r="F676" s="267"/>
      <c r="G676" s="268"/>
    </row>
    <row r="677" spans="6:7">
      <c r="F677" s="267"/>
      <c r="G677" s="268"/>
    </row>
    <row r="678" spans="6:7">
      <c r="F678" s="267"/>
      <c r="G678" s="268"/>
    </row>
    <row r="679" spans="6:7">
      <c r="F679" s="267"/>
      <c r="G679" s="268"/>
    </row>
    <row r="680" spans="6:7">
      <c r="F680" s="267"/>
      <c r="G680" s="268"/>
    </row>
    <row r="681" spans="6:7">
      <c r="F681" s="267"/>
      <c r="G681" s="268"/>
    </row>
    <row r="682" spans="6:7">
      <c r="F682" s="267"/>
      <c r="G682" s="268"/>
    </row>
    <row r="683" spans="6:7">
      <c r="F683" s="267"/>
      <c r="G683" s="268"/>
    </row>
    <row r="684" spans="6:7">
      <c r="F684" s="267"/>
      <c r="G684" s="268"/>
    </row>
    <row r="685" spans="6:7">
      <c r="F685" s="267"/>
      <c r="G685" s="268"/>
    </row>
    <row r="686" spans="6:7">
      <c r="F686" s="267"/>
      <c r="G686" s="268"/>
    </row>
    <row r="687" spans="6:7">
      <c r="F687" s="267"/>
      <c r="G687" s="268"/>
    </row>
    <row r="688" spans="6:7">
      <c r="F688" s="267"/>
      <c r="G688" s="268"/>
    </row>
    <row r="689" spans="6:7">
      <c r="F689" s="267"/>
      <c r="G689" s="268"/>
    </row>
    <row r="690" spans="6:7">
      <c r="F690" s="267"/>
      <c r="G690" s="268"/>
    </row>
    <row r="691" spans="6:7">
      <c r="F691" s="267"/>
      <c r="G691" s="268"/>
    </row>
    <row r="692" spans="6:7">
      <c r="F692" s="267"/>
      <c r="G692" s="268"/>
    </row>
    <row r="693" spans="6:7">
      <c r="F693" s="267"/>
      <c r="G693" s="268"/>
    </row>
    <row r="694" spans="6:7">
      <c r="F694" s="267"/>
      <c r="G694" s="268"/>
    </row>
    <row r="695" spans="6:7">
      <c r="F695" s="267"/>
      <c r="G695" s="268"/>
    </row>
    <row r="696" spans="6:7">
      <c r="F696" s="267"/>
      <c r="G696" s="268"/>
    </row>
    <row r="697" spans="6:7">
      <c r="F697" s="267"/>
      <c r="G697" s="268"/>
    </row>
    <row r="698" spans="6:7">
      <c r="F698" s="267"/>
      <c r="G698" s="268"/>
    </row>
    <row r="699" spans="6:7">
      <c r="F699" s="267"/>
      <c r="G699" s="268"/>
    </row>
    <row r="700" spans="6:7">
      <c r="F700" s="267"/>
      <c r="G700" s="268"/>
    </row>
    <row r="701" spans="6:7">
      <c r="F701" s="267"/>
      <c r="G701" s="268"/>
    </row>
    <row r="702" spans="6:7">
      <c r="F702" s="267"/>
      <c r="G702" s="268"/>
    </row>
    <row r="703" spans="6:7">
      <c r="F703" s="267"/>
      <c r="G703" s="268"/>
    </row>
    <row r="704" spans="6:7">
      <c r="F704" s="267"/>
      <c r="G704" s="268"/>
    </row>
    <row r="705" spans="6:7">
      <c r="F705" s="267"/>
      <c r="G705" s="268"/>
    </row>
    <row r="706" spans="6:7">
      <c r="F706" s="267"/>
      <c r="G706" s="268"/>
    </row>
    <row r="707" spans="6:7">
      <c r="F707" s="267"/>
      <c r="G707" s="268"/>
    </row>
    <row r="708" spans="6:7">
      <c r="F708" s="267"/>
      <c r="G708" s="268"/>
    </row>
    <row r="709" spans="6:7">
      <c r="F709" s="267"/>
      <c r="G709" s="268"/>
    </row>
    <row r="710" spans="6:7">
      <c r="F710" s="267"/>
      <c r="G710" s="268"/>
    </row>
    <row r="711" spans="6:7">
      <c r="F711" s="267"/>
      <c r="G711" s="268"/>
    </row>
    <row r="712" spans="6:7">
      <c r="F712" s="267"/>
      <c r="G712" s="268"/>
    </row>
    <row r="713" spans="6:7">
      <c r="F713" s="267"/>
      <c r="G713" s="268"/>
    </row>
    <row r="714" spans="6:7">
      <c r="F714" s="267"/>
      <c r="G714" s="268"/>
    </row>
    <row r="715" spans="6:7">
      <c r="F715" s="267"/>
      <c r="G715" s="268"/>
    </row>
    <row r="716" spans="6:7">
      <c r="F716" s="267"/>
      <c r="G716" s="268"/>
    </row>
    <row r="717" spans="6:7">
      <c r="F717" s="267"/>
      <c r="G717" s="268"/>
    </row>
    <row r="718" spans="6:7">
      <c r="F718" s="267"/>
      <c r="G718" s="268"/>
    </row>
    <row r="719" spans="6:7">
      <c r="F719" s="267"/>
      <c r="G719" s="268"/>
    </row>
    <row r="720" spans="6:7">
      <c r="F720" s="267"/>
      <c r="G720" s="268"/>
    </row>
    <row r="721" spans="6:7">
      <c r="F721" s="267"/>
      <c r="G721" s="268"/>
    </row>
    <row r="722" spans="6:7">
      <c r="F722" s="267"/>
      <c r="G722" s="268"/>
    </row>
    <row r="723" spans="6:7">
      <c r="F723" s="267"/>
      <c r="G723" s="268"/>
    </row>
    <row r="724" spans="6:7">
      <c r="F724" s="267"/>
      <c r="G724" s="268"/>
    </row>
    <row r="725" spans="6:7">
      <c r="F725" s="267"/>
      <c r="G725" s="268"/>
    </row>
    <row r="726" spans="6:7">
      <c r="F726" s="267"/>
      <c r="G726" s="268"/>
    </row>
    <row r="727" spans="6:7">
      <c r="F727" s="267"/>
      <c r="G727" s="268"/>
    </row>
    <row r="728" spans="6:7">
      <c r="F728" s="267"/>
      <c r="G728" s="268"/>
    </row>
    <row r="729" spans="6:7">
      <c r="F729" s="267"/>
      <c r="G729" s="268"/>
    </row>
    <row r="730" spans="6:7">
      <c r="F730" s="267"/>
      <c r="G730" s="268"/>
    </row>
    <row r="731" spans="6:7">
      <c r="F731" s="267"/>
      <c r="G731" s="268"/>
    </row>
    <row r="732" spans="6:7">
      <c r="F732" s="267"/>
      <c r="G732" s="268"/>
    </row>
    <row r="733" spans="6:7">
      <c r="F733" s="267"/>
      <c r="G733" s="268"/>
    </row>
    <row r="734" spans="6:7">
      <c r="F734" s="267"/>
      <c r="G734" s="268"/>
    </row>
    <row r="735" spans="6:7">
      <c r="F735" s="267"/>
      <c r="G735" s="268"/>
    </row>
    <row r="736" spans="6:7">
      <c r="F736" s="267"/>
      <c r="G736" s="268"/>
    </row>
    <row r="737" spans="6:7">
      <c r="F737" s="267"/>
      <c r="G737" s="268"/>
    </row>
    <row r="738" spans="6:7">
      <c r="F738" s="267"/>
      <c r="G738" s="268"/>
    </row>
    <row r="739" spans="6:7">
      <c r="F739" s="267"/>
      <c r="G739" s="268"/>
    </row>
    <row r="740" spans="6:7">
      <c r="F740" s="267"/>
      <c r="G740" s="268"/>
    </row>
    <row r="741" spans="6:7">
      <c r="F741" s="267"/>
      <c r="G741" s="268"/>
    </row>
    <row r="742" spans="6:7">
      <c r="F742" s="267"/>
      <c r="G742" s="268"/>
    </row>
    <row r="743" spans="6:7">
      <c r="F743" s="267"/>
      <c r="G743" s="268"/>
    </row>
    <row r="744" spans="6:7">
      <c r="F744" s="267"/>
      <c r="G744" s="268"/>
    </row>
    <row r="745" spans="6:7">
      <c r="F745" s="267"/>
      <c r="G745" s="268"/>
    </row>
    <row r="746" spans="6:7">
      <c r="F746" s="267"/>
      <c r="G746" s="268"/>
    </row>
    <row r="747" spans="6:7">
      <c r="F747" s="267"/>
      <c r="G747" s="268"/>
    </row>
    <row r="748" spans="6:7">
      <c r="F748" s="267"/>
      <c r="G748" s="268"/>
    </row>
    <row r="749" spans="6:7">
      <c r="F749" s="267"/>
      <c r="G749" s="268"/>
    </row>
    <row r="750" spans="6:7">
      <c r="F750" s="267"/>
      <c r="G750" s="268"/>
    </row>
    <row r="751" spans="6:7">
      <c r="F751" s="267"/>
      <c r="G751" s="268"/>
    </row>
    <row r="752" spans="6:7">
      <c r="F752" s="267"/>
      <c r="G752" s="268"/>
    </row>
    <row r="753" spans="6:7">
      <c r="F753" s="267"/>
      <c r="G753" s="268"/>
    </row>
    <row r="754" spans="6:7">
      <c r="F754" s="267"/>
      <c r="G754" s="268"/>
    </row>
    <row r="755" spans="6:7">
      <c r="F755" s="267"/>
      <c r="G755" s="268"/>
    </row>
    <row r="756" spans="6:7">
      <c r="F756" s="267"/>
      <c r="G756" s="268"/>
    </row>
    <row r="757" spans="6:7">
      <c r="F757" s="267"/>
      <c r="G757" s="268"/>
    </row>
    <row r="758" spans="6:7">
      <c r="F758" s="267"/>
      <c r="G758" s="268"/>
    </row>
    <row r="759" spans="6:7">
      <c r="F759" s="267"/>
      <c r="G759" s="268"/>
    </row>
    <row r="760" spans="6:7">
      <c r="F760" s="267"/>
      <c r="G760" s="268"/>
    </row>
    <row r="761" spans="6:7">
      <c r="F761" s="267"/>
      <c r="G761" s="268"/>
    </row>
    <row r="762" spans="6:7">
      <c r="F762" s="267"/>
      <c r="G762" s="268"/>
    </row>
    <row r="763" spans="6:7">
      <c r="F763" s="267"/>
      <c r="G763" s="268"/>
    </row>
    <row r="764" spans="6:7">
      <c r="F764" s="267"/>
      <c r="G764" s="268"/>
    </row>
    <row r="765" spans="6:7">
      <c r="F765" s="267"/>
      <c r="G765" s="268"/>
    </row>
    <row r="766" spans="6:7">
      <c r="F766" s="267"/>
      <c r="G766" s="268"/>
    </row>
    <row r="767" spans="6:7">
      <c r="F767" s="267"/>
      <c r="G767" s="268"/>
    </row>
    <row r="768" spans="6:7">
      <c r="F768" s="267"/>
      <c r="G768" s="268"/>
    </row>
    <row r="769" spans="6:7">
      <c r="F769" s="267"/>
      <c r="G769" s="268"/>
    </row>
    <row r="770" spans="6:7">
      <c r="F770" s="267"/>
      <c r="G770" s="268"/>
    </row>
    <row r="771" spans="6:7">
      <c r="F771" s="267"/>
      <c r="G771" s="268"/>
    </row>
    <row r="772" spans="6:7">
      <c r="F772" s="267"/>
      <c r="G772" s="268"/>
    </row>
    <row r="773" spans="6:7">
      <c r="F773" s="267"/>
      <c r="G773" s="268"/>
    </row>
    <row r="774" spans="6:7">
      <c r="F774" s="267"/>
      <c r="G774" s="268"/>
    </row>
    <row r="775" spans="6:7">
      <c r="F775" s="267"/>
      <c r="G775" s="268"/>
    </row>
    <row r="776" spans="6:7">
      <c r="F776" s="267"/>
      <c r="G776" s="268"/>
    </row>
    <row r="777" spans="6:7">
      <c r="F777" s="267"/>
      <c r="G777" s="268"/>
    </row>
    <row r="778" spans="6:7">
      <c r="F778" s="267"/>
      <c r="G778" s="268"/>
    </row>
    <row r="779" spans="6:7">
      <c r="F779" s="267"/>
      <c r="G779" s="268"/>
    </row>
    <row r="780" spans="6:7">
      <c r="F780" s="267"/>
      <c r="G780" s="268"/>
    </row>
    <row r="781" spans="6:7">
      <c r="F781" s="267"/>
      <c r="G781" s="268"/>
    </row>
    <row r="782" spans="6:7">
      <c r="F782" s="267"/>
      <c r="G782" s="268"/>
    </row>
    <row r="783" spans="6:7">
      <c r="F783" s="267"/>
      <c r="G783" s="268"/>
    </row>
    <row r="784" spans="6:7">
      <c r="F784" s="267"/>
      <c r="G784" s="268"/>
    </row>
    <row r="785" spans="6:7">
      <c r="F785" s="267"/>
      <c r="G785" s="268"/>
    </row>
    <row r="786" spans="6:7">
      <c r="F786" s="267"/>
      <c r="G786" s="268"/>
    </row>
    <row r="787" spans="6:7">
      <c r="F787" s="267"/>
      <c r="G787" s="268"/>
    </row>
    <row r="788" spans="6:7">
      <c r="F788" s="267"/>
      <c r="G788" s="268"/>
    </row>
    <row r="789" spans="6:7">
      <c r="F789" s="267"/>
      <c r="G789" s="268"/>
    </row>
    <row r="790" spans="6:7">
      <c r="F790" s="267"/>
      <c r="G790" s="268"/>
    </row>
    <row r="791" spans="6:7">
      <c r="F791" s="267"/>
      <c r="G791" s="268"/>
    </row>
    <row r="792" spans="6:7">
      <c r="F792" s="267"/>
      <c r="G792" s="268"/>
    </row>
    <row r="793" spans="6:7">
      <c r="F793" s="267"/>
      <c r="G793" s="268"/>
    </row>
    <row r="794" spans="6:7">
      <c r="F794" s="267"/>
      <c r="G794" s="268"/>
    </row>
    <row r="795" spans="6:7">
      <c r="F795" s="267"/>
      <c r="G795" s="268"/>
    </row>
    <row r="796" spans="6:7">
      <c r="F796" s="267"/>
      <c r="G796" s="268"/>
    </row>
    <row r="797" spans="6:7">
      <c r="F797" s="267"/>
      <c r="G797" s="268"/>
    </row>
    <row r="798" spans="6:7">
      <c r="F798" s="267"/>
      <c r="G798" s="268"/>
    </row>
    <row r="799" spans="6:7">
      <c r="F799" s="267"/>
      <c r="G799" s="268"/>
    </row>
    <row r="800" spans="6:7">
      <c r="F800" s="267"/>
      <c r="G800" s="268"/>
    </row>
    <row r="801" spans="6:7">
      <c r="F801" s="267"/>
      <c r="G801" s="268"/>
    </row>
    <row r="802" spans="6:7">
      <c r="F802" s="267"/>
      <c r="G802" s="268"/>
    </row>
    <row r="803" spans="6:7">
      <c r="F803" s="267"/>
      <c r="G803" s="268"/>
    </row>
    <row r="804" spans="6:7">
      <c r="F804" s="267"/>
      <c r="G804" s="268"/>
    </row>
    <row r="805" spans="6:7">
      <c r="F805" s="267"/>
      <c r="G805" s="268"/>
    </row>
    <row r="806" spans="6:7">
      <c r="F806" s="267"/>
      <c r="G806" s="268"/>
    </row>
    <row r="807" spans="6:7">
      <c r="F807" s="267"/>
      <c r="G807" s="268"/>
    </row>
    <row r="808" spans="6:7">
      <c r="F808" s="267"/>
      <c r="G808" s="268"/>
    </row>
    <row r="809" spans="6:7">
      <c r="F809" s="267"/>
      <c r="G809" s="268"/>
    </row>
    <row r="810" spans="6:7">
      <c r="F810" s="267"/>
      <c r="G810" s="268"/>
    </row>
    <row r="811" spans="6:7">
      <c r="F811" s="267"/>
      <c r="G811" s="268"/>
    </row>
    <row r="812" spans="6:7">
      <c r="F812" s="267"/>
      <c r="G812" s="268"/>
    </row>
    <row r="813" spans="6:7">
      <c r="F813" s="267"/>
      <c r="G813" s="268"/>
    </row>
    <row r="814" spans="6:7">
      <c r="F814" s="267"/>
      <c r="G814" s="268"/>
    </row>
    <row r="815" spans="6:7">
      <c r="F815" s="267"/>
      <c r="G815" s="268"/>
    </row>
    <row r="816" spans="6:7">
      <c r="F816" s="267"/>
      <c r="G816" s="268"/>
    </row>
    <row r="817" spans="6:7">
      <c r="F817" s="267"/>
      <c r="G817" s="268"/>
    </row>
    <row r="818" spans="6:7">
      <c r="F818" s="267"/>
      <c r="G818" s="268"/>
    </row>
    <row r="819" spans="6:7">
      <c r="F819" s="267"/>
      <c r="G819" s="268"/>
    </row>
    <row r="820" spans="6:7">
      <c r="F820" s="267"/>
      <c r="G820" s="268"/>
    </row>
    <row r="821" spans="6:7">
      <c r="F821" s="267"/>
      <c r="G821" s="268"/>
    </row>
    <row r="822" spans="6:7">
      <c r="F822" s="267"/>
      <c r="G822" s="268"/>
    </row>
    <row r="823" spans="6:7">
      <c r="F823" s="267"/>
      <c r="G823" s="268"/>
    </row>
    <row r="824" spans="6:7">
      <c r="F824" s="267"/>
      <c r="G824" s="268"/>
    </row>
    <row r="825" spans="6:7">
      <c r="F825" s="267"/>
      <c r="G825" s="268"/>
    </row>
    <row r="826" spans="6:7">
      <c r="F826" s="267"/>
      <c r="G826" s="268"/>
    </row>
    <row r="827" spans="6:7">
      <c r="F827" s="267"/>
      <c r="G827" s="268"/>
    </row>
    <row r="828" spans="6:7">
      <c r="F828" s="267"/>
      <c r="G828" s="268"/>
    </row>
    <row r="829" spans="6:7">
      <c r="F829" s="267"/>
      <c r="G829" s="268"/>
    </row>
    <row r="830" spans="6:7">
      <c r="F830" s="267"/>
      <c r="G830" s="268"/>
    </row>
    <row r="831" spans="6:7">
      <c r="F831" s="267"/>
      <c r="G831" s="268"/>
    </row>
    <row r="832" spans="6:7">
      <c r="F832" s="267"/>
      <c r="G832" s="268"/>
    </row>
    <row r="833" spans="6:7">
      <c r="F833" s="267"/>
      <c r="G833" s="268"/>
    </row>
    <row r="834" spans="6:7">
      <c r="F834" s="267"/>
      <c r="G834" s="268"/>
    </row>
    <row r="835" spans="6:7">
      <c r="F835" s="267"/>
      <c r="G835" s="268"/>
    </row>
    <row r="836" spans="6:7">
      <c r="F836" s="267"/>
      <c r="G836" s="268"/>
    </row>
    <row r="837" spans="6:7">
      <c r="F837" s="267"/>
      <c r="G837" s="268"/>
    </row>
    <row r="838" spans="6:7">
      <c r="F838" s="267"/>
      <c r="G838" s="268"/>
    </row>
    <row r="839" spans="6:7">
      <c r="F839" s="267"/>
      <c r="G839" s="268"/>
    </row>
    <row r="840" spans="6:7">
      <c r="F840" s="267"/>
      <c r="G840" s="268"/>
    </row>
    <row r="841" spans="6:7">
      <c r="F841" s="267"/>
      <c r="G841" s="268"/>
    </row>
    <row r="842" spans="6:7">
      <c r="F842" s="267"/>
      <c r="G842" s="268"/>
    </row>
    <row r="843" spans="6:7">
      <c r="F843" s="267"/>
      <c r="G843" s="268"/>
    </row>
    <row r="844" spans="6:7">
      <c r="F844" s="267"/>
      <c r="G844" s="268"/>
    </row>
    <row r="845" spans="6:7">
      <c r="F845" s="267"/>
      <c r="G845" s="268"/>
    </row>
    <row r="846" spans="6:7">
      <c r="F846" s="267"/>
      <c r="G846" s="268"/>
    </row>
    <row r="847" spans="6:7">
      <c r="F847" s="267"/>
      <c r="G847" s="268"/>
    </row>
    <row r="848" spans="6:7">
      <c r="F848" s="267"/>
      <c r="G848" s="268"/>
    </row>
    <row r="849" spans="6:7">
      <c r="F849" s="267"/>
      <c r="G849" s="268"/>
    </row>
    <row r="850" spans="6:7">
      <c r="F850" s="267"/>
      <c r="G850" s="268"/>
    </row>
    <row r="851" spans="6:7">
      <c r="F851" s="267"/>
      <c r="G851" s="268"/>
    </row>
    <row r="852" spans="6:7">
      <c r="F852" s="267"/>
      <c r="G852" s="268"/>
    </row>
    <row r="853" spans="6:7">
      <c r="F853" s="267"/>
      <c r="G853" s="268"/>
    </row>
    <row r="854" spans="6:7">
      <c r="F854" s="267"/>
      <c r="G854" s="268"/>
    </row>
    <row r="855" spans="6:7">
      <c r="F855" s="267"/>
      <c r="G855" s="268"/>
    </row>
    <row r="856" spans="6:7">
      <c r="F856" s="267"/>
      <c r="G856" s="268"/>
    </row>
    <row r="857" spans="6:7">
      <c r="F857" s="267"/>
      <c r="G857" s="268"/>
    </row>
    <row r="858" spans="6:7">
      <c r="F858" s="267"/>
      <c r="G858" s="268"/>
    </row>
    <row r="859" spans="6:7">
      <c r="F859" s="267"/>
      <c r="G859" s="268"/>
    </row>
    <row r="860" spans="6:7">
      <c r="F860" s="267"/>
      <c r="G860" s="268"/>
    </row>
    <row r="861" spans="6:7">
      <c r="F861" s="267"/>
      <c r="G861" s="268"/>
    </row>
    <row r="862" spans="6:7">
      <c r="F862" s="267"/>
      <c r="G862" s="268"/>
    </row>
    <row r="863" spans="6:7">
      <c r="F863" s="267"/>
      <c r="G863" s="268"/>
    </row>
    <row r="864" spans="6:7">
      <c r="F864" s="267"/>
      <c r="G864" s="268"/>
    </row>
    <row r="865" spans="6:7">
      <c r="F865" s="267"/>
      <c r="G865" s="268"/>
    </row>
    <row r="866" spans="6:7">
      <c r="F866" s="267"/>
      <c r="G866" s="268"/>
    </row>
    <row r="867" spans="6:7">
      <c r="F867" s="267"/>
      <c r="G867" s="268"/>
    </row>
    <row r="868" spans="6:7">
      <c r="F868" s="267"/>
      <c r="G868" s="268"/>
    </row>
    <row r="869" spans="6:7">
      <c r="F869" s="267"/>
      <c r="G869" s="268"/>
    </row>
    <row r="870" spans="6:7">
      <c r="F870" s="267"/>
      <c r="G870" s="268"/>
    </row>
    <row r="871" spans="6:7">
      <c r="F871" s="267"/>
      <c r="G871" s="268"/>
    </row>
    <row r="872" spans="6:7">
      <c r="F872" s="267"/>
      <c r="G872" s="268"/>
    </row>
    <row r="873" spans="6:7">
      <c r="F873" s="267"/>
      <c r="G873" s="268"/>
    </row>
    <row r="874" spans="6:7">
      <c r="F874" s="267"/>
      <c r="G874" s="268"/>
    </row>
    <row r="875" spans="6:7">
      <c r="F875" s="267"/>
      <c r="G875" s="268"/>
    </row>
    <row r="876" spans="6:7">
      <c r="F876" s="267"/>
      <c r="G876" s="268"/>
    </row>
    <row r="877" spans="6:7">
      <c r="F877" s="267"/>
      <c r="G877" s="268"/>
    </row>
    <row r="878" spans="6:7">
      <c r="F878" s="267"/>
      <c r="G878" s="268"/>
    </row>
    <row r="879" spans="6:7">
      <c r="F879" s="267"/>
      <c r="G879" s="268"/>
    </row>
    <row r="880" spans="6:7">
      <c r="F880" s="267"/>
      <c r="G880" s="268"/>
    </row>
    <row r="881" spans="6:7">
      <c r="F881" s="267"/>
      <c r="G881" s="268"/>
    </row>
    <row r="882" spans="6:7">
      <c r="F882" s="267"/>
      <c r="G882" s="268"/>
    </row>
    <row r="883" spans="6:7">
      <c r="F883" s="267"/>
      <c r="G883" s="268"/>
    </row>
    <row r="884" spans="6:7">
      <c r="F884" s="267"/>
      <c r="G884" s="268"/>
    </row>
    <row r="885" spans="6:7">
      <c r="F885" s="267"/>
      <c r="G885" s="268"/>
    </row>
    <row r="886" spans="6:7">
      <c r="F886" s="267"/>
      <c r="G886" s="268"/>
    </row>
    <row r="887" spans="6:7">
      <c r="F887" s="267"/>
      <c r="G887" s="268"/>
    </row>
    <row r="888" spans="6:7">
      <c r="F888" s="267"/>
      <c r="G888" s="268"/>
    </row>
    <row r="889" spans="6:7">
      <c r="F889" s="267"/>
      <c r="G889" s="268"/>
    </row>
    <row r="890" spans="6:7">
      <c r="F890" s="267"/>
      <c r="G890" s="268"/>
    </row>
    <row r="891" spans="6:7">
      <c r="F891" s="267"/>
      <c r="G891" s="268"/>
    </row>
    <row r="892" spans="6:7">
      <c r="F892" s="267"/>
      <c r="G892" s="268"/>
    </row>
    <row r="893" spans="6:7">
      <c r="F893" s="267"/>
      <c r="G893" s="268"/>
    </row>
    <row r="894" spans="6:7">
      <c r="F894" s="267"/>
      <c r="G894" s="268"/>
    </row>
    <row r="895" spans="6:7">
      <c r="F895" s="267"/>
      <c r="G895" s="268"/>
    </row>
    <row r="896" spans="6:7">
      <c r="F896" s="267"/>
      <c r="G896" s="268"/>
    </row>
    <row r="897" spans="6:7">
      <c r="F897" s="267"/>
      <c r="G897" s="268"/>
    </row>
    <row r="898" spans="6:7">
      <c r="F898" s="267"/>
      <c r="G898" s="268"/>
    </row>
    <row r="899" spans="6:7">
      <c r="F899" s="267"/>
      <c r="G899" s="268"/>
    </row>
    <row r="900" spans="6:7">
      <c r="F900" s="267"/>
      <c r="G900" s="268"/>
    </row>
    <row r="901" spans="6:7">
      <c r="F901" s="267"/>
      <c r="G901" s="268"/>
    </row>
    <row r="902" spans="6:7">
      <c r="F902" s="267"/>
      <c r="G902" s="268"/>
    </row>
    <row r="903" spans="6:7">
      <c r="F903" s="267"/>
      <c r="G903" s="268"/>
    </row>
    <row r="904" spans="6:7">
      <c r="F904" s="267"/>
      <c r="G904" s="268"/>
    </row>
    <row r="905" spans="6:7">
      <c r="F905" s="267"/>
      <c r="G905" s="268"/>
    </row>
    <row r="906" spans="6:7">
      <c r="F906" s="267"/>
      <c r="G906" s="268"/>
    </row>
    <row r="907" spans="6:7">
      <c r="F907" s="267"/>
      <c r="G907" s="268"/>
    </row>
    <row r="908" spans="6:7">
      <c r="F908" s="267"/>
      <c r="G908" s="268"/>
    </row>
    <row r="909" spans="6:7">
      <c r="F909" s="267"/>
      <c r="G909" s="268"/>
    </row>
    <row r="910" spans="6:7">
      <c r="F910" s="267"/>
      <c r="G910" s="268"/>
    </row>
    <row r="911" spans="6:7">
      <c r="F911" s="267"/>
      <c r="G911" s="268"/>
    </row>
    <row r="912" spans="6:7">
      <c r="F912" s="267"/>
      <c r="G912" s="268"/>
    </row>
    <row r="913" spans="6:7">
      <c r="F913" s="267"/>
      <c r="G913" s="268"/>
    </row>
    <row r="914" spans="6:7">
      <c r="F914" s="267"/>
      <c r="G914" s="268"/>
    </row>
    <row r="915" spans="6:7">
      <c r="F915" s="267"/>
      <c r="G915" s="268"/>
    </row>
    <row r="916" spans="6:7">
      <c r="F916" s="267"/>
      <c r="G916" s="268"/>
    </row>
    <row r="917" spans="6:7">
      <c r="F917" s="267"/>
      <c r="G917" s="268"/>
    </row>
    <row r="918" spans="6:7">
      <c r="F918" s="267"/>
      <c r="G918" s="268"/>
    </row>
    <row r="919" spans="6:7">
      <c r="F919" s="267"/>
      <c r="G919" s="268"/>
    </row>
    <row r="920" spans="6:7">
      <c r="F920" s="267"/>
      <c r="G920" s="268"/>
    </row>
    <row r="921" spans="6:7">
      <c r="F921" s="267"/>
      <c r="G921" s="268"/>
    </row>
    <row r="922" spans="6:7">
      <c r="F922" s="267"/>
      <c r="G922" s="268"/>
    </row>
    <row r="923" spans="6:7">
      <c r="F923" s="267"/>
      <c r="G923" s="268"/>
    </row>
    <row r="924" spans="6:7">
      <c r="F924" s="267"/>
      <c r="G924" s="268"/>
    </row>
    <row r="925" spans="6:7">
      <c r="F925" s="267"/>
      <c r="G925" s="268"/>
    </row>
    <row r="926" spans="6:7">
      <c r="F926" s="267"/>
      <c r="G926" s="268"/>
    </row>
    <row r="927" spans="6:7">
      <c r="F927" s="267"/>
      <c r="G927" s="268"/>
    </row>
    <row r="928" spans="6:7">
      <c r="F928" s="267"/>
      <c r="G928" s="268"/>
    </row>
    <row r="929" spans="6:7">
      <c r="F929" s="267"/>
      <c r="G929" s="268"/>
    </row>
    <row r="930" spans="6:7">
      <c r="F930" s="267"/>
      <c r="G930" s="268"/>
    </row>
    <row r="931" spans="6:7">
      <c r="F931" s="267"/>
      <c r="G931" s="268"/>
    </row>
    <row r="932" spans="6:7">
      <c r="F932" s="267"/>
      <c r="G932" s="268"/>
    </row>
    <row r="933" spans="6:7">
      <c r="F933" s="267"/>
      <c r="G933" s="268"/>
    </row>
    <row r="934" spans="6:7">
      <c r="F934" s="267"/>
      <c r="G934" s="268"/>
    </row>
    <row r="935" spans="6:7">
      <c r="F935" s="267"/>
      <c r="G935" s="268"/>
    </row>
    <row r="936" spans="6:7">
      <c r="F936" s="267"/>
      <c r="G936" s="268"/>
    </row>
    <row r="937" spans="6:7">
      <c r="F937" s="267"/>
      <c r="G937" s="268"/>
    </row>
    <row r="938" spans="6:7">
      <c r="F938" s="267"/>
      <c r="G938" s="268"/>
    </row>
    <row r="939" spans="6:7">
      <c r="F939" s="267"/>
      <c r="G939" s="268"/>
    </row>
    <row r="940" spans="6:7">
      <c r="F940" s="267"/>
      <c r="G940" s="268"/>
    </row>
    <row r="941" spans="6:7">
      <c r="F941" s="267"/>
      <c r="G941" s="268"/>
    </row>
    <row r="942" spans="6:7">
      <c r="F942" s="267"/>
      <c r="G942" s="268"/>
    </row>
    <row r="943" spans="6:7">
      <c r="F943" s="267"/>
      <c r="G943" s="268"/>
    </row>
    <row r="944" spans="6:7">
      <c r="F944" s="267"/>
      <c r="G944" s="268"/>
    </row>
    <row r="945" spans="6:7">
      <c r="F945" s="267"/>
      <c r="G945" s="268"/>
    </row>
    <row r="946" spans="6:7">
      <c r="F946" s="267"/>
      <c r="G946" s="268"/>
    </row>
    <row r="947" spans="6:7">
      <c r="F947" s="267"/>
      <c r="G947" s="268"/>
    </row>
    <row r="948" spans="6:7">
      <c r="F948" s="267"/>
      <c r="G948" s="268"/>
    </row>
    <row r="949" spans="6:7">
      <c r="F949" s="267"/>
      <c r="G949" s="268"/>
    </row>
    <row r="950" spans="6:7">
      <c r="F950" s="267"/>
      <c r="G950" s="268"/>
    </row>
    <row r="951" spans="6:7">
      <c r="F951" s="267"/>
      <c r="G951" s="268"/>
    </row>
    <row r="952" spans="6:7">
      <c r="F952" s="267"/>
      <c r="G952" s="268"/>
    </row>
    <row r="953" spans="6:7">
      <c r="F953" s="267"/>
      <c r="G953" s="268"/>
    </row>
    <row r="954" spans="6:7">
      <c r="F954" s="267"/>
      <c r="G954" s="268"/>
    </row>
    <row r="955" spans="6:7">
      <c r="F955" s="267"/>
      <c r="G955" s="268"/>
    </row>
    <row r="956" spans="6:7">
      <c r="F956" s="267"/>
      <c r="G956" s="268"/>
    </row>
    <row r="957" spans="6:7">
      <c r="F957" s="267"/>
      <c r="G957" s="268"/>
    </row>
    <row r="958" spans="6:7">
      <c r="F958" s="267"/>
      <c r="G958" s="268"/>
    </row>
    <row r="959" spans="6:7">
      <c r="F959" s="267"/>
      <c r="G959" s="268"/>
    </row>
    <row r="960" spans="6:7">
      <c r="F960" s="267"/>
      <c r="G960" s="268"/>
    </row>
    <row r="961" spans="6:7">
      <c r="F961" s="267"/>
      <c r="G961" s="268"/>
    </row>
    <row r="962" spans="6:7">
      <c r="F962" s="267"/>
      <c r="G962" s="268"/>
    </row>
    <row r="963" spans="6:7">
      <c r="F963" s="267"/>
      <c r="G963" s="268"/>
    </row>
    <row r="964" spans="6:7">
      <c r="F964" s="267"/>
      <c r="G964" s="268"/>
    </row>
    <row r="965" spans="6:7">
      <c r="F965" s="267"/>
      <c r="G965" s="268"/>
    </row>
    <row r="966" spans="6:7">
      <c r="F966" s="267"/>
      <c r="G966" s="268"/>
    </row>
    <row r="967" spans="6:7">
      <c r="F967" s="267"/>
      <c r="G967" s="268"/>
    </row>
    <row r="968" spans="6:7">
      <c r="F968" s="267"/>
      <c r="G968" s="268"/>
    </row>
    <row r="969" spans="6:7">
      <c r="F969" s="267"/>
      <c r="G969" s="268"/>
    </row>
    <row r="970" spans="6:7">
      <c r="F970" s="267"/>
      <c r="G970" s="268"/>
    </row>
    <row r="971" spans="6:7">
      <c r="F971" s="267"/>
      <c r="G971" s="268"/>
    </row>
    <row r="972" spans="6:7">
      <c r="F972" s="267"/>
      <c r="G972" s="268"/>
    </row>
    <row r="973" spans="6:7">
      <c r="F973" s="267"/>
      <c r="G973" s="268"/>
    </row>
    <row r="974" spans="6:7">
      <c r="F974" s="267"/>
      <c r="G974" s="268"/>
    </row>
    <row r="975" spans="6:7">
      <c r="F975" s="267"/>
      <c r="G975" s="268"/>
    </row>
    <row r="976" spans="6:7">
      <c r="F976" s="267"/>
      <c r="G976" s="268"/>
    </row>
    <row r="977" spans="6:7">
      <c r="F977" s="267"/>
      <c r="G977" s="268"/>
    </row>
    <row r="978" spans="6:7">
      <c r="F978" s="267"/>
      <c r="G978" s="268"/>
    </row>
    <row r="979" spans="6:7">
      <c r="F979" s="267"/>
      <c r="G979" s="268"/>
    </row>
    <row r="980" spans="6:7">
      <c r="F980" s="267"/>
      <c r="G980" s="268"/>
    </row>
    <row r="981" spans="6:7">
      <c r="F981" s="267"/>
      <c r="G981" s="268"/>
    </row>
    <row r="982" spans="6:7">
      <c r="F982" s="267"/>
      <c r="G982" s="268"/>
    </row>
    <row r="983" spans="6:7">
      <c r="F983" s="267"/>
      <c r="G983" s="268"/>
    </row>
    <row r="984" spans="6:7">
      <c r="F984" s="267"/>
      <c r="G984" s="268"/>
    </row>
    <row r="985" spans="6:7">
      <c r="F985" s="267"/>
      <c r="G985" s="268"/>
    </row>
    <row r="986" spans="6:7">
      <c r="F986" s="267"/>
      <c r="G986" s="268"/>
    </row>
    <row r="987" spans="6:7">
      <c r="F987" s="267"/>
      <c r="G987" s="268"/>
    </row>
    <row r="988" spans="6:7">
      <c r="F988" s="267"/>
      <c r="G988" s="268"/>
    </row>
    <row r="989" spans="6:7">
      <c r="F989" s="267"/>
      <c r="G989" s="268"/>
    </row>
    <row r="990" spans="6:7">
      <c r="F990" s="267"/>
      <c r="G990" s="268"/>
    </row>
    <row r="991" spans="6:7">
      <c r="F991" s="267"/>
      <c r="G991" s="268"/>
    </row>
    <row r="992" spans="6:7">
      <c r="F992" s="267"/>
      <c r="G992" s="268"/>
    </row>
    <row r="993" spans="6:7">
      <c r="F993" s="267"/>
      <c r="G993" s="268"/>
    </row>
    <row r="994" spans="6:7">
      <c r="F994" s="267"/>
      <c r="G994" s="268"/>
    </row>
    <row r="995" spans="6:7">
      <c r="F995" s="267"/>
      <c r="G995" s="268"/>
    </row>
    <row r="996" spans="6:7">
      <c r="F996" s="267"/>
      <c r="G996" s="268"/>
    </row>
    <row r="997" spans="6:7">
      <c r="F997" s="267"/>
      <c r="G997" s="268"/>
    </row>
    <row r="998" spans="6:7">
      <c r="F998" s="267"/>
      <c r="G998" s="268"/>
    </row>
    <row r="999" spans="6:7">
      <c r="F999" s="267"/>
      <c r="G999" s="268"/>
    </row>
    <row r="1000" spans="6:7">
      <c r="F1000" s="267"/>
      <c r="G1000" s="268"/>
    </row>
    <row r="1001" spans="6:7">
      <c r="F1001" s="267"/>
      <c r="G1001" s="268"/>
    </row>
    <row r="1002" spans="6:7">
      <c r="F1002" s="267"/>
      <c r="G1002" s="268"/>
    </row>
    <row r="1003" spans="6:7">
      <c r="F1003" s="267"/>
      <c r="G1003" s="268"/>
    </row>
    <row r="1004" spans="6:7">
      <c r="F1004" s="267"/>
      <c r="G1004" s="268"/>
    </row>
    <row r="1005" spans="6:7">
      <c r="F1005" s="267"/>
      <c r="G1005" s="268"/>
    </row>
    <row r="1006" spans="6:7">
      <c r="F1006" s="267"/>
      <c r="G1006" s="268"/>
    </row>
    <row r="1007" spans="6:7">
      <c r="F1007" s="267"/>
      <c r="G1007" s="268"/>
    </row>
    <row r="1008" spans="6:7">
      <c r="F1008" s="267"/>
      <c r="G1008" s="268"/>
    </row>
    <row r="1009" spans="6:7">
      <c r="F1009" s="267"/>
      <c r="G1009" s="268"/>
    </row>
    <row r="1010" spans="6:7">
      <c r="F1010" s="267"/>
      <c r="G1010" s="268"/>
    </row>
    <row r="1011" spans="6:7">
      <c r="F1011" s="267"/>
      <c r="G1011" s="268"/>
    </row>
    <row r="1012" spans="6:7">
      <c r="F1012" s="267"/>
      <c r="G1012" s="268"/>
    </row>
    <row r="1013" spans="6:7">
      <c r="F1013" s="267"/>
      <c r="G1013" s="268"/>
    </row>
    <row r="1014" spans="6:7">
      <c r="F1014" s="267"/>
      <c r="G1014" s="268"/>
    </row>
    <row r="1015" spans="6:7">
      <c r="F1015" s="267"/>
      <c r="G1015" s="268"/>
    </row>
    <row r="1016" spans="6:7">
      <c r="F1016" s="267"/>
      <c r="G1016" s="268"/>
    </row>
    <row r="1017" spans="6:7">
      <c r="F1017" s="267"/>
      <c r="G1017" s="268"/>
    </row>
    <row r="1018" spans="6:7">
      <c r="F1018" s="267"/>
      <c r="G1018" s="268"/>
    </row>
    <row r="1019" spans="6:7">
      <c r="F1019" s="267"/>
      <c r="G1019" s="268"/>
    </row>
    <row r="1020" spans="6:7">
      <c r="F1020" s="267"/>
      <c r="G1020" s="268"/>
    </row>
    <row r="1021" spans="6:7">
      <c r="F1021" s="267"/>
      <c r="G1021" s="268"/>
    </row>
    <row r="1022" spans="6:7">
      <c r="F1022" s="267"/>
      <c r="G1022" s="268"/>
    </row>
    <row r="1023" spans="6:7">
      <c r="F1023" s="267"/>
      <c r="G1023" s="268"/>
    </row>
    <row r="1024" spans="6:7">
      <c r="F1024" s="267"/>
      <c r="G1024" s="268"/>
    </row>
    <row r="1025" spans="6:7">
      <c r="F1025" s="267"/>
      <c r="G1025" s="268"/>
    </row>
    <row r="1026" spans="6:7">
      <c r="F1026" s="267"/>
      <c r="G1026" s="268"/>
    </row>
    <row r="1027" spans="6:7">
      <c r="F1027" s="267"/>
      <c r="G1027" s="268"/>
    </row>
    <row r="1028" spans="6:7">
      <c r="F1028" s="267"/>
      <c r="G1028" s="268"/>
    </row>
    <row r="1029" spans="6:7">
      <c r="F1029" s="267"/>
      <c r="G1029" s="268"/>
    </row>
    <row r="1030" spans="6:7">
      <c r="F1030" s="267"/>
      <c r="G1030" s="268"/>
    </row>
    <row r="1031" spans="6:7">
      <c r="F1031" s="267"/>
      <c r="G1031" s="268"/>
    </row>
    <row r="1032" spans="6:7">
      <c r="F1032" s="267"/>
      <c r="G1032" s="268"/>
    </row>
    <row r="1033" spans="6:7">
      <c r="F1033" s="267"/>
      <c r="G1033" s="268"/>
    </row>
    <row r="1034" spans="6:7">
      <c r="F1034" s="267"/>
      <c r="G1034" s="268"/>
    </row>
    <row r="1035" spans="6:7">
      <c r="F1035" s="267"/>
      <c r="G1035" s="268"/>
    </row>
    <row r="1036" spans="6:7">
      <c r="F1036" s="267"/>
      <c r="G1036" s="268"/>
    </row>
    <row r="1037" spans="6:7">
      <c r="F1037" s="267"/>
      <c r="G1037" s="268"/>
    </row>
    <row r="1038" spans="6:7">
      <c r="F1038" s="267"/>
      <c r="G1038" s="268"/>
    </row>
    <row r="1039" spans="6:7">
      <c r="F1039" s="267"/>
      <c r="G1039" s="268"/>
    </row>
    <row r="1040" spans="6:7">
      <c r="F1040" s="267"/>
      <c r="G1040" s="268"/>
    </row>
    <row r="1041" spans="6:7">
      <c r="F1041" s="267"/>
      <c r="G1041" s="268"/>
    </row>
    <row r="1042" spans="6:7">
      <c r="F1042" s="267"/>
      <c r="G1042" s="268"/>
    </row>
    <row r="1043" spans="6:7">
      <c r="F1043" s="267"/>
      <c r="G1043" s="268"/>
    </row>
    <row r="1044" spans="6:7">
      <c r="F1044" s="267"/>
      <c r="G1044" s="268"/>
    </row>
    <row r="1045" spans="6:7">
      <c r="F1045" s="267"/>
      <c r="G1045" s="268"/>
    </row>
    <row r="1046" spans="6:7">
      <c r="F1046" s="267"/>
      <c r="G1046" s="268"/>
    </row>
    <row r="1047" spans="6:7">
      <c r="F1047" s="267"/>
      <c r="G1047" s="268"/>
    </row>
    <row r="1048" spans="6:7">
      <c r="F1048" s="267"/>
      <c r="G1048" s="268"/>
    </row>
    <row r="1049" spans="6:7">
      <c r="F1049" s="267"/>
      <c r="G1049" s="268"/>
    </row>
    <row r="1050" spans="6:7">
      <c r="F1050" s="267"/>
      <c r="G1050" s="268"/>
    </row>
    <row r="1051" spans="6:7">
      <c r="F1051" s="267"/>
      <c r="G1051" s="268"/>
    </row>
    <row r="1052" spans="6:7">
      <c r="F1052" s="267"/>
      <c r="G1052" s="268"/>
    </row>
    <row r="1053" spans="6:7">
      <c r="F1053" s="267"/>
      <c r="G1053" s="268"/>
    </row>
    <row r="1054" spans="6:7">
      <c r="F1054" s="267"/>
      <c r="G1054" s="268"/>
    </row>
    <row r="1055" spans="6:7">
      <c r="F1055" s="267"/>
      <c r="G1055" s="268"/>
    </row>
    <row r="1056" spans="6:7">
      <c r="F1056" s="267"/>
      <c r="G1056" s="268"/>
    </row>
    <row r="1057" spans="6:7">
      <c r="F1057" s="267"/>
      <c r="G1057" s="268"/>
    </row>
    <row r="1058" spans="6:7">
      <c r="F1058" s="267"/>
      <c r="G1058" s="268"/>
    </row>
    <row r="1059" spans="6:7">
      <c r="F1059" s="267"/>
      <c r="G1059" s="268"/>
    </row>
    <row r="1060" spans="6:7">
      <c r="F1060" s="267"/>
      <c r="G1060" s="268"/>
    </row>
    <row r="1061" spans="6:7">
      <c r="F1061" s="267"/>
      <c r="G1061" s="268"/>
    </row>
    <row r="1062" spans="6:7">
      <c r="F1062" s="267"/>
      <c r="G1062" s="268"/>
    </row>
    <row r="1063" spans="6:7">
      <c r="F1063" s="267"/>
      <c r="G1063" s="268"/>
    </row>
    <row r="1064" spans="6:7">
      <c r="F1064" s="267"/>
      <c r="G1064" s="268"/>
    </row>
    <row r="1065" spans="6:7">
      <c r="F1065" s="267"/>
      <c r="G1065" s="268"/>
    </row>
    <row r="1066" spans="6:7">
      <c r="F1066" s="267"/>
      <c r="G1066" s="268"/>
    </row>
    <row r="1067" spans="6:7">
      <c r="F1067" s="267"/>
      <c r="G1067" s="268"/>
    </row>
    <row r="1068" spans="6:7">
      <c r="F1068" s="267"/>
      <c r="G1068" s="268"/>
    </row>
    <row r="1069" spans="6:7">
      <c r="F1069" s="267"/>
      <c r="G1069" s="268"/>
    </row>
    <row r="1070" spans="6:7">
      <c r="F1070" s="267"/>
      <c r="G1070" s="268"/>
    </row>
    <row r="1071" spans="6:7">
      <c r="F1071" s="267"/>
      <c r="G1071" s="268"/>
    </row>
    <row r="1072" spans="6:7">
      <c r="F1072" s="267"/>
      <c r="G1072" s="268"/>
    </row>
    <row r="1073" spans="6:7">
      <c r="F1073" s="267"/>
      <c r="G1073" s="268"/>
    </row>
    <row r="1074" spans="6:7">
      <c r="F1074" s="267"/>
      <c r="G1074" s="268"/>
    </row>
    <row r="1075" spans="6:7">
      <c r="F1075" s="267"/>
      <c r="G1075" s="268"/>
    </row>
    <row r="1076" spans="6:7">
      <c r="F1076" s="267"/>
      <c r="G1076" s="268"/>
    </row>
    <row r="1077" spans="6:7">
      <c r="F1077" s="267"/>
      <c r="G1077" s="268"/>
    </row>
    <row r="1078" spans="6:7">
      <c r="F1078" s="267"/>
      <c r="G1078" s="268"/>
    </row>
    <row r="1079" spans="6:7">
      <c r="F1079" s="267"/>
      <c r="G1079" s="268"/>
    </row>
    <row r="1080" spans="6:7">
      <c r="F1080" s="267"/>
      <c r="G1080" s="268"/>
    </row>
    <row r="1081" spans="6:7">
      <c r="F1081" s="267"/>
      <c r="G1081" s="268"/>
    </row>
    <row r="1082" spans="6:7">
      <c r="F1082" s="267"/>
      <c r="G1082" s="268"/>
    </row>
    <row r="1083" spans="6:7">
      <c r="F1083" s="267"/>
      <c r="G1083" s="268"/>
    </row>
    <row r="1084" spans="6:7">
      <c r="F1084" s="267"/>
      <c r="G1084" s="268"/>
    </row>
    <row r="1085" spans="6:7">
      <c r="F1085" s="267"/>
      <c r="G1085" s="268"/>
    </row>
    <row r="1086" spans="6:7">
      <c r="F1086" s="267"/>
      <c r="G1086" s="268"/>
    </row>
    <row r="1087" spans="6:7">
      <c r="F1087" s="267"/>
      <c r="G1087" s="268"/>
    </row>
    <row r="1088" spans="6:7">
      <c r="F1088" s="267"/>
      <c r="G1088" s="268"/>
    </row>
    <row r="1089" spans="6:7">
      <c r="F1089" s="267"/>
      <c r="G1089" s="268"/>
    </row>
    <row r="1090" spans="6:7">
      <c r="F1090" s="267"/>
      <c r="G1090" s="268"/>
    </row>
    <row r="1091" spans="6:7">
      <c r="F1091" s="267"/>
      <c r="G1091" s="268"/>
    </row>
    <row r="1092" spans="6:7">
      <c r="F1092" s="267"/>
      <c r="G1092" s="268"/>
    </row>
    <row r="1093" spans="6:7">
      <c r="F1093" s="267"/>
      <c r="G1093" s="268"/>
    </row>
    <row r="1094" spans="6:7">
      <c r="F1094" s="267"/>
      <c r="G1094" s="268"/>
    </row>
    <row r="1095" spans="6:7">
      <c r="F1095" s="267"/>
      <c r="G1095" s="268"/>
    </row>
    <row r="1096" spans="6:7">
      <c r="F1096" s="267"/>
      <c r="G1096" s="268"/>
    </row>
    <row r="1097" spans="6:7">
      <c r="F1097" s="267"/>
      <c r="G1097" s="268"/>
    </row>
    <row r="1098" spans="6:7">
      <c r="F1098" s="267"/>
      <c r="G1098" s="268"/>
    </row>
    <row r="1099" spans="6:7">
      <c r="F1099" s="267"/>
      <c r="G1099" s="268"/>
    </row>
    <row r="1100" spans="6:7">
      <c r="F1100" s="267"/>
      <c r="G1100" s="268"/>
    </row>
    <row r="1101" spans="6:7">
      <c r="F1101" s="267"/>
      <c r="G1101" s="268"/>
    </row>
    <row r="1102" spans="6:7">
      <c r="F1102" s="267"/>
      <c r="G1102" s="268"/>
    </row>
    <row r="1103" spans="6:7">
      <c r="F1103" s="267"/>
      <c r="G1103" s="268"/>
    </row>
    <row r="1104" spans="6:7">
      <c r="F1104" s="267"/>
      <c r="G1104" s="268"/>
    </row>
    <row r="1105" spans="6:7">
      <c r="F1105" s="267"/>
      <c r="G1105" s="268"/>
    </row>
    <row r="1106" spans="6:7">
      <c r="F1106" s="267"/>
      <c r="G1106" s="268"/>
    </row>
    <row r="1107" spans="6:7">
      <c r="F1107" s="267"/>
      <c r="G1107" s="268"/>
    </row>
    <row r="1108" spans="6:7">
      <c r="F1108" s="267"/>
      <c r="G1108" s="268"/>
    </row>
    <row r="1109" spans="6:7">
      <c r="F1109" s="267"/>
      <c r="G1109" s="268"/>
    </row>
    <row r="1110" spans="6:7">
      <c r="F1110" s="267"/>
      <c r="G1110" s="268"/>
    </row>
    <row r="1111" spans="6:7">
      <c r="F1111" s="267"/>
      <c r="G1111" s="268"/>
    </row>
    <row r="1112" spans="6:7">
      <c r="F1112" s="267"/>
      <c r="G1112" s="268"/>
    </row>
    <row r="1113" spans="6:7">
      <c r="F1113" s="267"/>
      <c r="G1113" s="268"/>
    </row>
    <row r="1114" spans="6:7">
      <c r="F1114" s="267"/>
      <c r="G1114" s="268"/>
    </row>
    <row r="1115" spans="6:7">
      <c r="F1115" s="267"/>
      <c r="G1115" s="268"/>
    </row>
    <row r="1116" spans="6:7">
      <c r="F1116" s="267"/>
      <c r="G1116" s="268"/>
    </row>
    <row r="1117" spans="6:7">
      <c r="F1117" s="267"/>
      <c r="G1117" s="268"/>
    </row>
    <row r="1118" spans="6:7">
      <c r="F1118" s="267"/>
      <c r="G1118" s="268"/>
    </row>
    <row r="1119" spans="6:7">
      <c r="F1119" s="267"/>
      <c r="G1119" s="268"/>
    </row>
    <row r="1120" spans="6:7">
      <c r="F1120" s="267"/>
      <c r="G1120" s="268"/>
    </row>
    <row r="1121" spans="6:7">
      <c r="F1121" s="267"/>
      <c r="G1121" s="268"/>
    </row>
    <row r="1122" spans="6:7">
      <c r="F1122" s="267"/>
      <c r="G1122" s="268"/>
    </row>
    <row r="1123" spans="6:7">
      <c r="F1123" s="267"/>
      <c r="G1123" s="268"/>
    </row>
    <row r="1124" spans="6:7">
      <c r="F1124" s="267"/>
      <c r="G1124" s="268"/>
    </row>
    <row r="1125" spans="6:7">
      <c r="F1125" s="267"/>
      <c r="G1125" s="268"/>
    </row>
    <row r="1126" spans="6:7">
      <c r="F1126" s="267"/>
      <c r="G1126" s="268"/>
    </row>
    <row r="1127" spans="6:7">
      <c r="F1127" s="267"/>
      <c r="G1127" s="268"/>
    </row>
    <row r="1128" spans="6:7">
      <c r="F1128" s="267"/>
      <c r="G1128" s="268"/>
    </row>
    <row r="1129" spans="6:7">
      <c r="F1129" s="267"/>
      <c r="G1129" s="268"/>
    </row>
    <row r="1130" spans="6:7">
      <c r="F1130" s="267"/>
      <c r="G1130" s="268"/>
    </row>
    <row r="1131" spans="6:7">
      <c r="F1131" s="267"/>
      <c r="G1131" s="268"/>
    </row>
    <row r="1132" spans="6:7">
      <c r="F1132" s="267"/>
      <c r="G1132" s="268"/>
    </row>
    <row r="1133" spans="6:7">
      <c r="F1133" s="267"/>
      <c r="G1133" s="268"/>
    </row>
    <row r="1134" spans="6:7">
      <c r="F1134" s="267"/>
      <c r="G1134" s="268"/>
    </row>
    <row r="1135" spans="6:7">
      <c r="F1135" s="267"/>
      <c r="G1135" s="268"/>
    </row>
    <row r="1136" spans="6:7">
      <c r="F1136" s="267"/>
      <c r="G1136" s="268"/>
    </row>
    <row r="1137" spans="6:7">
      <c r="F1137" s="267"/>
      <c r="G1137" s="268"/>
    </row>
    <row r="1138" spans="6:7">
      <c r="F1138" s="267"/>
      <c r="G1138" s="268"/>
    </row>
    <row r="1139" spans="6:7">
      <c r="F1139" s="267"/>
      <c r="G1139" s="268"/>
    </row>
    <row r="1140" spans="6:7">
      <c r="F1140" s="267"/>
      <c r="G1140" s="268"/>
    </row>
    <row r="1141" spans="6:7">
      <c r="F1141" s="267"/>
      <c r="G1141" s="268"/>
    </row>
    <row r="1142" spans="6:7">
      <c r="F1142" s="267"/>
      <c r="G1142" s="268"/>
    </row>
    <row r="1143" spans="6:7">
      <c r="F1143" s="267"/>
      <c r="G1143" s="268"/>
    </row>
    <row r="1144" spans="6:7">
      <c r="F1144" s="267"/>
      <c r="G1144" s="268"/>
    </row>
    <row r="1145" spans="6:7">
      <c r="F1145" s="267"/>
      <c r="G1145" s="268"/>
    </row>
    <row r="1146" spans="6:7">
      <c r="F1146" s="267"/>
      <c r="G1146" s="268"/>
    </row>
    <row r="1147" spans="6:7">
      <c r="F1147" s="267"/>
      <c r="G1147" s="268"/>
    </row>
    <row r="1148" spans="6:7">
      <c r="F1148" s="267"/>
      <c r="G1148" s="268"/>
    </row>
    <row r="1149" spans="6:7">
      <c r="F1149" s="267"/>
      <c r="G1149" s="268"/>
    </row>
    <row r="1150" spans="6:7">
      <c r="F1150" s="267"/>
      <c r="G1150" s="268"/>
    </row>
    <row r="1151" spans="6:7">
      <c r="F1151" s="267"/>
      <c r="G1151" s="268"/>
    </row>
    <row r="1152" spans="6:7">
      <c r="F1152" s="267"/>
      <c r="G1152" s="268"/>
    </row>
    <row r="1153" spans="6:7">
      <c r="F1153" s="267"/>
      <c r="G1153" s="268"/>
    </row>
    <row r="1154" spans="6:7">
      <c r="F1154" s="267"/>
      <c r="G1154" s="268"/>
    </row>
    <row r="1155" spans="6:7">
      <c r="F1155" s="267"/>
      <c r="G1155" s="268"/>
    </row>
    <row r="1156" spans="6:7">
      <c r="F1156" s="267"/>
      <c r="G1156" s="268"/>
    </row>
    <row r="1157" spans="6:7">
      <c r="F1157" s="267"/>
      <c r="G1157" s="268"/>
    </row>
    <row r="1158" spans="6:7">
      <c r="F1158" s="267"/>
      <c r="G1158" s="268"/>
    </row>
    <row r="1159" spans="6:7">
      <c r="F1159" s="267"/>
      <c r="G1159" s="268"/>
    </row>
    <row r="1160" spans="6:7">
      <c r="F1160" s="267"/>
      <c r="G1160" s="268"/>
    </row>
    <row r="1161" spans="6:7">
      <c r="F1161" s="267"/>
      <c r="G1161" s="268"/>
    </row>
    <row r="1162" spans="6:7">
      <c r="F1162" s="267"/>
      <c r="G1162" s="268"/>
    </row>
    <row r="1163" spans="6:7">
      <c r="F1163" s="267"/>
      <c r="G1163" s="268"/>
    </row>
    <row r="1164" spans="6:7">
      <c r="F1164" s="267"/>
      <c r="G1164" s="268"/>
    </row>
    <row r="1165" spans="6:7">
      <c r="F1165" s="267"/>
      <c r="G1165" s="268"/>
    </row>
    <row r="1166" spans="6:7">
      <c r="F1166" s="267"/>
      <c r="G1166" s="268"/>
    </row>
    <row r="1167" spans="6:7">
      <c r="F1167" s="267"/>
      <c r="G1167" s="268"/>
    </row>
    <row r="1168" spans="6:7">
      <c r="F1168" s="267"/>
      <c r="G1168" s="268"/>
    </row>
    <row r="1169" spans="6:7">
      <c r="F1169" s="267"/>
      <c r="G1169" s="268"/>
    </row>
    <row r="1170" spans="6:7">
      <c r="F1170" s="267"/>
      <c r="G1170" s="268"/>
    </row>
    <row r="1171" spans="6:7">
      <c r="F1171" s="267"/>
      <c r="G1171" s="268"/>
    </row>
    <row r="1172" spans="6:7">
      <c r="F1172" s="267"/>
      <c r="G1172" s="268"/>
    </row>
    <row r="1173" spans="6:7">
      <c r="F1173" s="267"/>
      <c r="G1173" s="268"/>
    </row>
    <row r="1174" spans="6:7">
      <c r="F1174" s="267"/>
      <c r="G1174" s="268"/>
    </row>
    <row r="1175" spans="6:7">
      <c r="F1175" s="267"/>
      <c r="G1175" s="268"/>
    </row>
    <row r="1176" spans="6:7">
      <c r="F1176" s="267"/>
      <c r="G1176" s="268"/>
    </row>
    <row r="1177" spans="6:7">
      <c r="F1177" s="267"/>
      <c r="G1177" s="268"/>
    </row>
    <row r="1178" spans="6:7">
      <c r="F1178" s="267"/>
      <c r="G1178" s="268"/>
    </row>
    <row r="1179" spans="6:7">
      <c r="F1179" s="267"/>
      <c r="G1179" s="268"/>
    </row>
    <row r="1180" spans="6:7">
      <c r="F1180" s="267"/>
      <c r="G1180" s="268"/>
    </row>
    <row r="1181" spans="6:7">
      <c r="F1181" s="267"/>
      <c r="G1181" s="268"/>
    </row>
    <row r="1182" spans="6:7">
      <c r="F1182" s="267"/>
      <c r="G1182" s="268"/>
    </row>
    <row r="1183" spans="6:7">
      <c r="F1183" s="267"/>
      <c r="G1183" s="268"/>
    </row>
    <row r="1184" spans="6:7">
      <c r="F1184" s="267"/>
      <c r="G1184" s="268"/>
    </row>
    <row r="1185" spans="6:7">
      <c r="F1185" s="267"/>
      <c r="G1185" s="268"/>
    </row>
    <row r="1186" spans="6:7">
      <c r="F1186" s="267"/>
      <c r="G1186" s="268"/>
    </row>
    <row r="1187" spans="6:7">
      <c r="F1187" s="267"/>
      <c r="G1187" s="268"/>
    </row>
    <row r="1188" spans="6:7">
      <c r="F1188" s="267"/>
      <c r="G1188" s="268"/>
    </row>
    <row r="1189" spans="6:7">
      <c r="F1189" s="267"/>
      <c r="G1189" s="268"/>
    </row>
    <row r="1190" spans="6:7">
      <c r="F1190" s="267"/>
      <c r="G1190" s="268"/>
    </row>
    <row r="1191" spans="6:7">
      <c r="F1191" s="267"/>
      <c r="G1191" s="268"/>
    </row>
    <row r="1192" spans="6:7">
      <c r="F1192" s="267"/>
      <c r="G1192" s="268"/>
    </row>
    <row r="1193" spans="6:7">
      <c r="F1193" s="267"/>
      <c r="G1193" s="268"/>
    </row>
    <row r="1194" spans="6:7">
      <c r="F1194" s="267"/>
      <c r="G1194" s="268"/>
    </row>
    <row r="1195" spans="6:7">
      <c r="F1195" s="267"/>
      <c r="G1195" s="268"/>
    </row>
    <row r="1196" spans="6:7">
      <c r="F1196" s="267"/>
      <c r="G1196" s="268"/>
    </row>
    <row r="1197" spans="6:7">
      <c r="F1197" s="267"/>
      <c r="G1197" s="268"/>
    </row>
    <row r="1198" spans="6:7">
      <c r="F1198" s="267"/>
      <c r="G1198" s="268"/>
    </row>
    <row r="1199" spans="6:7">
      <c r="F1199" s="267"/>
      <c r="G1199" s="268"/>
    </row>
    <row r="1200" spans="6:7">
      <c r="F1200" s="267"/>
      <c r="G1200" s="268"/>
    </row>
    <row r="1201" spans="6:7">
      <c r="F1201" s="267"/>
      <c r="G1201" s="268"/>
    </row>
    <row r="1202" spans="6:7">
      <c r="F1202" s="267"/>
      <c r="G1202" s="268"/>
    </row>
    <row r="1203" spans="6:7">
      <c r="F1203" s="267"/>
      <c r="G1203" s="268"/>
    </row>
    <row r="1204" spans="6:7">
      <c r="F1204" s="267"/>
      <c r="G1204" s="268"/>
    </row>
    <row r="1205" spans="6:7">
      <c r="F1205" s="267"/>
      <c r="G1205" s="268"/>
    </row>
    <row r="1206" spans="6:7">
      <c r="F1206" s="267"/>
      <c r="G1206" s="268"/>
    </row>
    <row r="1207" spans="6:7">
      <c r="F1207" s="267"/>
      <c r="G1207" s="268"/>
    </row>
    <row r="1208" spans="6:7">
      <c r="F1208" s="267"/>
      <c r="G1208" s="268"/>
    </row>
    <row r="1209" spans="6:7">
      <c r="F1209" s="267"/>
      <c r="G1209" s="268"/>
    </row>
    <row r="1210" spans="6:7">
      <c r="F1210" s="267"/>
      <c r="G1210" s="268"/>
    </row>
    <row r="1211" spans="6:7">
      <c r="F1211" s="267"/>
      <c r="G1211" s="268"/>
    </row>
    <row r="1212" spans="6:7">
      <c r="F1212" s="267"/>
      <c r="G1212" s="268"/>
    </row>
    <row r="1213" spans="6:7">
      <c r="F1213" s="267"/>
      <c r="G1213" s="268"/>
    </row>
    <row r="1214" spans="6:7">
      <c r="F1214" s="267"/>
      <c r="G1214" s="268"/>
    </row>
    <row r="1215" spans="6:7">
      <c r="F1215" s="267"/>
      <c r="G1215" s="268"/>
    </row>
    <row r="1216" spans="6:7">
      <c r="F1216" s="267"/>
      <c r="G1216" s="268"/>
    </row>
    <row r="1217" spans="6:7">
      <c r="F1217" s="267"/>
      <c r="G1217" s="268"/>
    </row>
    <row r="1218" spans="6:7">
      <c r="F1218" s="267"/>
      <c r="G1218" s="268"/>
    </row>
    <row r="1219" spans="6:7">
      <c r="F1219" s="267"/>
      <c r="G1219" s="268"/>
    </row>
    <row r="1220" spans="6:7">
      <c r="F1220" s="267"/>
      <c r="G1220" s="268"/>
    </row>
    <row r="1221" spans="6:7">
      <c r="F1221" s="267"/>
      <c r="G1221" s="268"/>
    </row>
    <row r="1222" spans="6:7">
      <c r="F1222" s="267"/>
      <c r="G1222" s="268"/>
    </row>
    <row r="1223" spans="6:7">
      <c r="F1223" s="267"/>
      <c r="G1223" s="268"/>
    </row>
    <row r="1224" spans="6:7">
      <c r="F1224" s="267"/>
      <c r="G1224" s="268"/>
    </row>
    <row r="1225" spans="6:7">
      <c r="F1225" s="267"/>
      <c r="G1225" s="268"/>
    </row>
    <row r="1226" spans="6:7">
      <c r="F1226" s="267"/>
      <c r="G1226" s="268"/>
    </row>
    <row r="1227" spans="6:7">
      <c r="F1227" s="267"/>
      <c r="G1227" s="268"/>
    </row>
    <row r="1228" spans="6:7">
      <c r="F1228" s="267"/>
      <c r="G1228" s="268"/>
    </row>
    <row r="1229" spans="6:7">
      <c r="F1229" s="267"/>
      <c r="G1229" s="268"/>
    </row>
    <row r="1230" spans="6:7">
      <c r="F1230" s="267"/>
      <c r="G1230" s="268"/>
    </row>
    <row r="1231" spans="6:7">
      <c r="F1231" s="267"/>
      <c r="G1231" s="268"/>
    </row>
    <row r="1232" spans="6:7">
      <c r="F1232" s="267"/>
      <c r="G1232" s="268"/>
    </row>
    <row r="1233" spans="6:7">
      <c r="F1233" s="267"/>
      <c r="G1233" s="268"/>
    </row>
    <row r="1234" spans="6:7">
      <c r="F1234" s="267"/>
      <c r="G1234" s="268"/>
    </row>
    <row r="1235" spans="6:7">
      <c r="F1235" s="267"/>
      <c r="G1235" s="268"/>
    </row>
    <row r="1236" spans="6:7">
      <c r="F1236" s="267"/>
      <c r="G1236" s="268"/>
    </row>
    <row r="1237" spans="6:7">
      <c r="F1237" s="267"/>
      <c r="G1237" s="268"/>
    </row>
    <row r="1238" spans="6:7">
      <c r="F1238" s="267"/>
      <c r="G1238" s="268"/>
    </row>
    <row r="1239" spans="6:7">
      <c r="F1239" s="267"/>
      <c r="G1239" s="268"/>
    </row>
    <row r="1240" spans="6:7">
      <c r="F1240" s="267"/>
      <c r="G1240" s="268"/>
    </row>
  </sheetData>
  <printOptions horizontalCentered="1"/>
  <pageMargins left="0.11811023622047245" right="0.15748031496062992" top="0.59055118110236227" bottom="0.19685039370078741" header="0.19685039370078741" footer="0.11811023622047245"/>
  <pageSetup paperSize="9" scale="66" orientation="landscape" r:id="rId1"/>
  <headerFooter alignWithMargins="0">
    <oddHeader>&amp;L&amp;"MS Sans Serif,Félkövér"A60-A70-A80&amp;C&amp;"MS Sans Serif,Félkövér"XX. Rezét Kupa&amp;"MS Sans Serif,Normál" Pirtó
&amp;R2017.04.08.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F116"/>
  <sheetViews>
    <sheetView tabSelected="1" view="pageBreakPreview" zoomScale="60" zoomScaleNormal="100" workbookViewId="0">
      <pane ySplit="1" topLeftCell="A48" activePane="bottomLeft" state="frozen"/>
      <selection activeCell="H35" sqref="H35:H37"/>
      <selection pane="bottomLeft" activeCell="AN54" sqref="AN54"/>
    </sheetView>
  </sheetViews>
  <sheetFormatPr defaultRowHeight="12.75"/>
  <cols>
    <col min="1" max="1" width="3.5703125" style="1" customWidth="1"/>
    <col min="2" max="2" width="19.28515625" style="1" customWidth="1"/>
    <col min="3" max="3" width="22.7109375" style="1" customWidth="1"/>
    <col min="4" max="4" width="5.5703125" style="1" customWidth="1"/>
    <col min="5" max="9" width="4.140625" style="1" customWidth="1"/>
    <col min="10" max="14" width="4.140625" style="2" customWidth="1"/>
    <col min="15" max="15" width="4.5703125" style="2" bestFit="1" customWidth="1"/>
    <col min="16" max="23" width="4.140625" style="2" customWidth="1"/>
    <col min="24" max="24" width="5.7109375" style="1" customWidth="1"/>
    <col min="25" max="25" width="5.85546875" style="1" customWidth="1"/>
    <col min="26" max="26" width="8.7109375" style="1" customWidth="1"/>
    <col min="27" max="27" width="7.42578125" style="1" customWidth="1"/>
    <col min="28" max="28" width="7.140625" style="1" customWidth="1"/>
    <col min="29" max="29" width="7.28515625" style="1" customWidth="1"/>
    <col min="30" max="31" width="5.42578125" style="1" bestFit="1" customWidth="1"/>
    <col min="32" max="32" width="4.42578125" style="1" bestFit="1" customWidth="1"/>
    <col min="33" max="16384" width="9.140625" style="1"/>
  </cols>
  <sheetData>
    <row r="1" spans="1:32" ht="156" customHeight="1" thickBot="1">
      <c r="A1" s="3" t="s">
        <v>0</v>
      </c>
      <c r="B1" s="4" t="s">
        <v>1</v>
      </c>
      <c r="C1" s="5" t="s">
        <v>2</v>
      </c>
      <c r="D1" s="6" t="s">
        <v>3</v>
      </c>
      <c r="E1" s="8" t="s">
        <v>65</v>
      </c>
      <c r="F1" s="8" t="s">
        <v>4</v>
      </c>
      <c r="G1" s="8" t="s">
        <v>5</v>
      </c>
      <c r="H1" s="8" t="s">
        <v>64</v>
      </c>
      <c r="I1" s="8" t="s">
        <v>66</v>
      </c>
      <c r="J1" s="11" t="s">
        <v>67</v>
      </c>
      <c r="K1" s="11" t="s">
        <v>42</v>
      </c>
      <c r="L1" s="11" t="s">
        <v>8</v>
      </c>
      <c r="M1" s="11" t="s">
        <v>43</v>
      </c>
      <c r="N1" s="9" t="s">
        <v>68</v>
      </c>
      <c r="O1" s="10" t="s">
        <v>7</v>
      </c>
      <c r="P1" s="8" t="s">
        <v>9</v>
      </c>
      <c r="Q1" s="8" t="s">
        <v>10</v>
      </c>
      <c r="R1" s="8" t="s">
        <v>11</v>
      </c>
      <c r="S1" s="8" t="s">
        <v>69</v>
      </c>
      <c r="T1" s="8" t="s">
        <v>44</v>
      </c>
      <c r="U1" s="8" t="s">
        <v>45</v>
      </c>
      <c r="V1" s="8" t="s">
        <v>46</v>
      </c>
      <c r="W1" s="12" t="s">
        <v>13</v>
      </c>
      <c r="X1" s="13" t="s">
        <v>14</v>
      </c>
      <c r="Y1" s="14" t="s">
        <v>15</v>
      </c>
      <c r="Z1" s="15" t="s">
        <v>16</v>
      </c>
      <c r="AA1" s="428" t="s">
        <v>410</v>
      </c>
      <c r="AB1" s="427" t="s">
        <v>411</v>
      </c>
      <c r="AC1" s="429" t="s">
        <v>412</v>
      </c>
      <c r="AD1" s="16"/>
      <c r="AE1" s="16"/>
      <c r="AF1" s="17"/>
    </row>
    <row r="2" spans="1:32">
      <c r="A2" s="350">
        <v>1</v>
      </c>
      <c r="B2" s="316" t="s">
        <v>28</v>
      </c>
      <c r="C2" s="317" t="s">
        <v>29</v>
      </c>
      <c r="D2" s="318">
        <v>1959</v>
      </c>
      <c r="E2" s="319">
        <v>10</v>
      </c>
      <c r="F2" s="319">
        <v>0</v>
      </c>
      <c r="G2" s="319">
        <v>0</v>
      </c>
      <c r="H2" s="319">
        <v>0</v>
      </c>
      <c r="I2" s="319">
        <v>0</v>
      </c>
      <c r="J2" s="320">
        <v>30</v>
      </c>
      <c r="K2" s="320">
        <v>0</v>
      </c>
      <c r="L2" s="320">
        <v>0</v>
      </c>
      <c r="M2" s="320">
        <v>0</v>
      </c>
      <c r="N2" s="320">
        <v>0</v>
      </c>
      <c r="O2" s="321">
        <f>2*(60*HOUR(AC4)+MINUTE(AC4))</f>
        <v>0</v>
      </c>
      <c r="P2" s="320">
        <v>0</v>
      </c>
      <c r="Q2" s="319">
        <v>0</v>
      </c>
      <c r="R2" s="319">
        <v>0</v>
      </c>
      <c r="S2" s="319">
        <v>0</v>
      </c>
      <c r="T2" s="319">
        <v>0</v>
      </c>
      <c r="U2" s="319">
        <v>0</v>
      </c>
      <c r="V2" s="319">
        <v>0</v>
      </c>
      <c r="W2" s="322">
        <f>2*(60*HOUR(AF4)+MINUTE(AF4))</f>
        <v>0</v>
      </c>
      <c r="X2" s="323">
        <f>SUM(E2:N2,P2:V2)</f>
        <v>40</v>
      </c>
      <c r="Y2" s="324">
        <f>SUM(O2,W2)</f>
        <v>0</v>
      </c>
      <c r="Z2" s="325">
        <v>40</v>
      </c>
      <c r="AA2" s="326"/>
      <c r="AB2" s="373"/>
      <c r="AC2" s="372"/>
      <c r="AD2" s="30"/>
      <c r="AE2" s="30"/>
      <c r="AF2" s="30"/>
    </row>
    <row r="3" spans="1:32">
      <c r="A3" s="351"/>
      <c r="B3" s="327"/>
      <c r="C3" s="328" t="s">
        <v>30</v>
      </c>
      <c r="D3" s="329">
        <v>1965</v>
      </c>
      <c r="E3" s="330"/>
      <c r="F3" s="330"/>
      <c r="G3" s="330"/>
      <c r="H3" s="330"/>
      <c r="I3" s="330"/>
      <c r="J3" s="331"/>
      <c r="K3" s="331"/>
      <c r="L3" s="331"/>
      <c r="M3" s="331"/>
      <c r="N3" s="331"/>
      <c r="O3" s="332"/>
      <c r="P3" s="331"/>
      <c r="Q3" s="330"/>
      <c r="R3" s="330"/>
      <c r="S3" s="330"/>
      <c r="T3" s="330"/>
      <c r="U3" s="330"/>
      <c r="V3" s="330"/>
      <c r="W3" s="333"/>
      <c r="X3" s="334"/>
      <c r="Y3" s="335"/>
      <c r="Z3" s="336"/>
      <c r="AA3" s="430">
        <v>100.7</v>
      </c>
      <c r="AB3" s="431"/>
      <c r="AC3" s="432"/>
      <c r="AD3" s="30"/>
      <c r="AE3" s="30"/>
      <c r="AF3" s="30"/>
    </row>
    <row r="4" spans="1:32">
      <c r="A4" s="351"/>
      <c r="B4" s="327"/>
      <c r="C4" s="337"/>
      <c r="D4" s="338"/>
      <c r="E4" s="330"/>
      <c r="F4" s="330"/>
      <c r="G4" s="330"/>
      <c r="H4" s="330"/>
      <c r="I4" s="330"/>
      <c r="J4" s="331"/>
      <c r="K4" s="331"/>
      <c r="L4" s="331"/>
      <c r="M4" s="331"/>
      <c r="N4" s="331"/>
      <c r="O4" s="332"/>
      <c r="P4" s="331"/>
      <c r="Q4" s="330"/>
      <c r="R4" s="330"/>
      <c r="S4" s="330"/>
      <c r="T4" s="330"/>
      <c r="U4" s="330"/>
      <c r="V4" s="330"/>
      <c r="W4" s="333"/>
      <c r="X4" s="334"/>
      <c r="Y4" s="335"/>
      <c r="Z4" s="336"/>
      <c r="AA4" s="433"/>
      <c r="AB4" s="431"/>
      <c r="AC4" s="432"/>
      <c r="AD4" s="17"/>
      <c r="AE4" s="17"/>
      <c r="AF4" s="30"/>
    </row>
    <row r="5" spans="1:32" ht="13.5" thickBot="1">
      <c r="A5" s="352"/>
      <c r="B5" s="339"/>
      <c r="C5" s="340"/>
      <c r="D5" s="341"/>
      <c r="E5" s="342"/>
      <c r="F5" s="343"/>
      <c r="G5" s="343"/>
      <c r="H5" s="343"/>
      <c r="I5" s="342"/>
      <c r="J5" s="344"/>
      <c r="K5" s="344"/>
      <c r="L5" s="344"/>
      <c r="M5" s="344"/>
      <c r="N5" s="344"/>
      <c r="O5" s="345"/>
      <c r="P5" s="344"/>
      <c r="Q5" s="342"/>
      <c r="R5" s="342"/>
      <c r="S5" s="342"/>
      <c r="T5" s="342"/>
      <c r="U5" s="342"/>
      <c r="V5" s="342"/>
      <c r="W5" s="346"/>
      <c r="X5" s="347"/>
      <c r="Y5" s="348"/>
      <c r="Z5" s="349"/>
      <c r="AA5" s="434"/>
      <c r="AB5" s="435"/>
      <c r="AC5" s="436"/>
      <c r="AD5" s="17"/>
      <c r="AE5" s="17"/>
      <c r="AF5" s="30"/>
    </row>
    <row r="6" spans="1:32" ht="13.5" thickTop="1">
      <c r="A6" s="31">
        <v>2</v>
      </c>
      <c r="B6" s="32" t="s">
        <v>103</v>
      </c>
      <c r="C6" s="33" t="s">
        <v>21</v>
      </c>
      <c r="D6" s="34">
        <v>1975</v>
      </c>
      <c r="E6" s="35">
        <v>5</v>
      </c>
      <c r="F6" s="35">
        <v>0</v>
      </c>
      <c r="G6" s="35">
        <v>0</v>
      </c>
      <c r="H6" s="35">
        <v>0</v>
      </c>
      <c r="I6" s="35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24">
        <f>2*(60*HOUR(AC8)+MINUTE(AC8))</f>
        <v>0</v>
      </c>
      <c r="P6" s="60">
        <v>0</v>
      </c>
      <c r="Q6" s="59">
        <v>0</v>
      </c>
      <c r="R6" s="59">
        <v>0</v>
      </c>
      <c r="S6" s="59">
        <v>40</v>
      </c>
      <c r="T6" s="59">
        <v>0</v>
      </c>
      <c r="U6" s="59">
        <v>0</v>
      </c>
      <c r="V6" s="59">
        <v>0</v>
      </c>
      <c r="W6" s="61">
        <f>2*(60*HOUR(AF8)+MINUTE(AF8))</f>
        <v>0</v>
      </c>
      <c r="X6" s="62">
        <f>SUM(E6:N6,P6:V6)</f>
        <v>45</v>
      </c>
      <c r="Y6" s="63">
        <f>SUM(O6,W6)</f>
        <v>0</v>
      </c>
      <c r="Z6" s="64">
        <v>45</v>
      </c>
      <c r="AA6" s="437"/>
      <c r="AB6" s="431"/>
      <c r="AC6" s="432"/>
      <c r="AD6" s="30"/>
      <c r="AE6" s="30"/>
      <c r="AF6" s="30"/>
    </row>
    <row r="7" spans="1:32">
      <c r="A7" s="31"/>
      <c r="B7" s="32"/>
      <c r="C7" s="33" t="s">
        <v>105</v>
      </c>
      <c r="D7" s="65">
        <v>1982</v>
      </c>
      <c r="E7" s="35"/>
      <c r="F7" s="35"/>
      <c r="G7" s="35"/>
      <c r="H7" s="35"/>
      <c r="I7" s="35"/>
      <c r="J7" s="36"/>
      <c r="K7" s="36"/>
      <c r="L7" s="36"/>
      <c r="M7" s="36"/>
      <c r="N7" s="36"/>
      <c r="O7" s="66"/>
      <c r="P7" s="36"/>
      <c r="Q7" s="35"/>
      <c r="R7" s="35"/>
      <c r="S7" s="35"/>
      <c r="T7" s="35"/>
      <c r="U7" s="35"/>
      <c r="V7" s="35"/>
      <c r="W7" s="67"/>
      <c r="X7" s="68"/>
      <c r="Y7" s="69"/>
      <c r="Z7" s="42"/>
      <c r="AA7" s="437"/>
      <c r="AB7" s="431"/>
      <c r="AC7" s="432"/>
      <c r="AD7" s="30"/>
      <c r="AE7" s="30"/>
      <c r="AF7" s="30"/>
    </row>
    <row r="8" spans="1:32">
      <c r="A8" s="31"/>
      <c r="B8" s="32"/>
      <c r="C8" s="33" t="s">
        <v>21</v>
      </c>
      <c r="D8" s="65">
        <v>2007</v>
      </c>
      <c r="E8" s="35"/>
      <c r="F8" s="35"/>
      <c r="G8" s="35"/>
      <c r="H8" s="35"/>
      <c r="I8" s="35"/>
      <c r="J8" s="36"/>
      <c r="K8" s="36"/>
      <c r="L8" s="36"/>
      <c r="M8" s="36"/>
      <c r="N8" s="36"/>
      <c r="O8" s="66"/>
      <c r="P8" s="36"/>
      <c r="Q8" s="35"/>
      <c r="R8" s="35"/>
      <c r="S8" s="35"/>
      <c r="T8" s="35"/>
      <c r="U8" s="35"/>
      <c r="V8" s="35"/>
      <c r="W8" s="67"/>
      <c r="X8" s="68"/>
      <c r="Y8" s="69"/>
      <c r="Z8" s="42"/>
      <c r="AA8" s="437"/>
      <c r="AB8" s="431"/>
      <c r="AC8" s="432"/>
      <c r="AD8" s="17"/>
      <c r="AE8" s="17"/>
      <c r="AF8" s="30"/>
    </row>
    <row r="9" spans="1:32" ht="13.5" thickBot="1">
      <c r="A9" s="31"/>
      <c r="B9" s="78"/>
      <c r="C9" s="79" t="s">
        <v>104</v>
      </c>
      <c r="D9" s="48">
        <v>2010</v>
      </c>
      <c r="E9" s="35"/>
      <c r="F9" s="35"/>
      <c r="G9" s="35"/>
      <c r="H9" s="35"/>
      <c r="I9" s="35"/>
      <c r="J9" s="36"/>
      <c r="K9" s="36"/>
      <c r="L9" s="36"/>
      <c r="M9" s="36"/>
      <c r="N9" s="36"/>
      <c r="O9" s="52"/>
      <c r="P9" s="36"/>
      <c r="Q9" s="35"/>
      <c r="R9" s="35"/>
      <c r="S9" s="35"/>
      <c r="T9" s="35"/>
      <c r="U9" s="35"/>
      <c r="V9" s="35"/>
      <c r="W9" s="67"/>
      <c r="X9" s="68"/>
      <c r="Y9" s="69"/>
      <c r="Z9" s="42"/>
      <c r="AA9" s="438"/>
      <c r="AB9" s="435"/>
      <c r="AC9" s="436"/>
      <c r="AD9" s="17"/>
      <c r="AE9" s="17"/>
      <c r="AF9" s="30"/>
    </row>
    <row r="10" spans="1:32" ht="13.5" thickTop="1">
      <c r="A10" s="353">
        <v>3</v>
      </c>
      <c r="B10" s="327" t="s">
        <v>22</v>
      </c>
      <c r="C10" s="328" t="s">
        <v>23</v>
      </c>
      <c r="D10" s="329">
        <v>1991</v>
      </c>
      <c r="E10" s="356">
        <v>10</v>
      </c>
      <c r="F10" s="356">
        <v>0</v>
      </c>
      <c r="G10" s="356">
        <v>0</v>
      </c>
      <c r="H10" s="356">
        <v>0</v>
      </c>
      <c r="I10" s="356">
        <v>10</v>
      </c>
      <c r="J10" s="355">
        <v>30</v>
      </c>
      <c r="K10" s="355">
        <v>0</v>
      </c>
      <c r="L10" s="355">
        <v>0</v>
      </c>
      <c r="M10" s="355">
        <v>0</v>
      </c>
      <c r="N10" s="371">
        <v>0</v>
      </c>
      <c r="O10" s="321">
        <f>2*(60*HOUR(AC12)+MINUTE(AC12))</f>
        <v>0</v>
      </c>
      <c r="P10" s="355">
        <v>0</v>
      </c>
      <c r="Q10" s="356">
        <v>0</v>
      </c>
      <c r="R10" s="356">
        <v>0</v>
      </c>
      <c r="S10" s="356">
        <v>0</v>
      </c>
      <c r="T10" s="356">
        <v>0</v>
      </c>
      <c r="U10" s="356">
        <v>0</v>
      </c>
      <c r="V10" s="356">
        <v>0</v>
      </c>
      <c r="W10" s="357">
        <f>2*(60*HOUR(AF12)+MINUTE(AF12))</f>
        <v>0</v>
      </c>
      <c r="X10" s="358">
        <f>SUM(E10:N10,P10:V10)</f>
        <v>50</v>
      </c>
      <c r="Y10" s="359">
        <f>SUM(O10,W10)</f>
        <v>0</v>
      </c>
      <c r="Z10" s="360">
        <v>50</v>
      </c>
      <c r="AA10" s="433"/>
      <c r="AB10" s="431"/>
      <c r="AC10" s="432"/>
      <c r="AD10" s="30"/>
      <c r="AE10" s="30"/>
      <c r="AF10" s="30"/>
    </row>
    <row r="11" spans="1:32">
      <c r="A11" s="351"/>
      <c r="B11" s="327"/>
      <c r="C11" s="328" t="s">
        <v>24</v>
      </c>
      <c r="D11" s="362">
        <v>1960</v>
      </c>
      <c r="E11" s="330"/>
      <c r="F11" s="330"/>
      <c r="G11" s="330"/>
      <c r="H11" s="330"/>
      <c r="I11" s="330"/>
      <c r="J11" s="331"/>
      <c r="K11" s="331"/>
      <c r="L11" s="331"/>
      <c r="M11" s="331"/>
      <c r="N11" s="331"/>
      <c r="O11" s="332"/>
      <c r="P11" s="331"/>
      <c r="Q11" s="330"/>
      <c r="R11" s="330"/>
      <c r="S11" s="330"/>
      <c r="T11" s="330"/>
      <c r="U11" s="330"/>
      <c r="V11" s="330"/>
      <c r="W11" s="333"/>
      <c r="X11" s="334"/>
      <c r="Y11" s="361"/>
      <c r="Z11" s="336"/>
      <c r="AA11" s="439">
        <v>99.35</v>
      </c>
      <c r="AB11" s="431"/>
      <c r="AC11" s="432"/>
      <c r="AD11" s="30"/>
      <c r="AE11" s="30"/>
      <c r="AF11" s="30"/>
    </row>
    <row r="12" spans="1:32">
      <c r="A12" s="351"/>
      <c r="B12" s="327"/>
      <c r="C12" s="328"/>
      <c r="D12" s="362"/>
      <c r="E12" s="330"/>
      <c r="F12" s="330"/>
      <c r="G12" s="330"/>
      <c r="H12" s="330"/>
      <c r="I12" s="330"/>
      <c r="J12" s="331"/>
      <c r="K12" s="331"/>
      <c r="L12" s="331"/>
      <c r="M12" s="331"/>
      <c r="N12" s="331"/>
      <c r="O12" s="363"/>
      <c r="P12" s="331"/>
      <c r="Q12" s="330"/>
      <c r="R12" s="330"/>
      <c r="S12" s="330"/>
      <c r="T12" s="330"/>
      <c r="U12" s="330"/>
      <c r="V12" s="330"/>
      <c r="W12" s="364"/>
      <c r="X12" s="365"/>
      <c r="Y12" s="361"/>
      <c r="Z12" s="336"/>
      <c r="AA12" s="439"/>
      <c r="AB12" s="431"/>
      <c r="AC12" s="432"/>
      <c r="AD12" s="17"/>
      <c r="AE12" s="17"/>
      <c r="AF12" s="30"/>
    </row>
    <row r="13" spans="1:32" ht="13.5" thickBot="1">
      <c r="A13" s="352"/>
      <c r="B13" s="366"/>
      <c r="C13" s="469"/>
      <c r="D13" s="341"/>
      <c r="E13" s="342"/>
      <c r="F13" s="342"/>
      <c r="G13" s="342"/>
      <c r="H13" s="342"/>
      <c r="I13" s="342"/>
      <c r="J13" s="344"/>
      <c r="K13" s="344"/>
      <c r="L13" s="344"/>
      <c r="M13" s="344"/>
      <c r="N13" s="344"/>
      <c r="O13" s="345"/>
      <c r="P13" s="344"/>
      <c r="Q13" s="342"/>
      <c r="R13" s="342"/>
      <c r="S13" s="342"/>
      <c r="T13" s="342"/>
      <c r="U13" s="342"/>
      <c r="V13" s="342"/>
      <c r="W13" s="346"/>
      <c r="X13" s="368"/>
      <c r="Y13" s="369"/>
      <c r="Z13" s="370"/>
      <c r="AA13" s="440"/>
      <c r="AB13" s="435"/>
      <c r="AC13" s="436"/>
      <c r="AD13" s="17"/>
      <c r="AE13" s="17"/>
      <c r="AF13" s="30"/>
    </row>
    <row r="14" spans="1:32" ht="13.5" thickTop="1">
      <c r="A14" s="353">
        <v>4</v>
      </c>
      <c r="B14" s="467" t="s">
        <v>36</v>
      </c>
      <c r="C14" s="468" t="s">
        <v>62</v>
      </c>
      <c r="D14" s="354">
        <v>1973</v>
      </c>
      <c r="E14" s="330">
        <v>5</v>
      </c>
      <c r="F14" s="330">
        <v>0</v>
      </c>
      <c r="G14" s="330">
        <v>0</v>
      </c>
      <c r="H14" s="330">
        <v>0</v>
      </c>
      <c r="I14" s="330">
        <v>7</v>
      </c>
      <c r="J14" s="331">
        <v>0</v>
      </c>
      <c r="K14" s="331">
        <v>0</v>
      </c>
      <c r="L14" s="331">
        <v>0</v>
      </c>
      <c r="M14" s="331">
        <v>0</v>
      </c>
      <c r="N14" s="331">
        <v>0</v>
      </c>
      <c r="O14" s="321">
        <v>30</v>
      </c>
      <c r="P14" s="355">
        <v>0</v>
      </c>
      <c r="Q14" s="356">
        <v>0</v>
      </c>
      <c r="R14" s="356">
        <v>0</v>
      </c>
      <c r="S14" s="356">
        <v>0</v>
      </c>
      <c r="T14" s="356">
        <v>0</v>
      </c>
      <c r="U14" s="356">
        <v>0</v>
      </c>
      <c r="V14" s="356">
        <v>0</v>
      </c>
      <c r="W14" s="357">
        <v>10</v>
      </c>
      <c r="X14" s="358">
        <f>SUM(E14:N14,P14:V14)</f>
        <v>12</v>
      </c>
      <c r="Y14" s="359">
        <v>40</v>
      </c>
      <c r="Z14" s="360">
        <v>52</v>
      </c>
      <c r="AA14" s="439"/>
      <c r="AB14" s="431"/>
      <c r="AC14" s="432"/>
      <c r="AD14" s="30"/>
      <c r="AE14" s="30"/>
      <c r="AF14" s="30"/>
    </row>
    <row r="15" spans="1:32">
      <c r="A15" s="351"/>
      <c r="B15" s="327"/>
      <c r="C15" s="328" t="s">
        <v>37</v>
      </c>
      <c r="D15" s="329">
        <v>1974</v>
      </c>
      <c r="E15" s="330"/>
      <c r="F15" s="330"/>
      <c r="G15" s="330"/>
      <c r="H15" s="330"/>
      <c r="I15" s="330"/>
      <c r="J15" s="331"/>
      <c r="K15" s="331"/>
      <c r="L15" s="331"/>
      <c r="M15" s="331"/>
      <c r="N15" s="331"/>
      <c r="O15" s="332"/>
      <c r="P15" s="331"/>
      <c r="Q15" s="330"/>
      <c r="R15" s="330"/>
      <c r="S15" s="330"/>
      <c r="T15" s="330"/>
      <c r="U15" s="330"/>
      <c r="V15" s="330"/>
      <c r="W15" s="333"/>
      <c r="X15" s="334"/>
      <c r="Y15" s="361"/>
      <c r="Z15" s="336"/>
      <c r="AA15" s="439">
        <v>98</v>
      </c>
      <c r="AB15" s="431"/>
      <c r="AC15" s="432"/>
      <c r="AD15" s="30"/>
      <c r="AE15" s="30"/>
      <c r="AF15" s="30"/>
    </row>
    <row r="16" spans="1:32">
      <c r="A16" s="351"/>
      <c r="B16" s="327"/>
      <c r="C16" s="328"/>
      <c r="D16" s="362"/>
      <c r="E16" s="330"/>
      <c r="F16" s="330"/>
      <c r="G16" s="330"/>
      <c r="H16" s="330"/>
      <c r="I16" s="330"/>
      <c r="J16" s="331"/>
      <c r="K16" s="331"/>
      <c r="L16" s="331"/>
      <c r="M16" s="331"/>
      <c r="N16" s="331"/>
      <c r="O16" s="363"/>
      <c r="P16" s="331"/>
      <c r="Q16" s="330"/>
      <c r="R16" s="330"/>
      <c r="S16" s="330"/>
      <c r="T16" s="330"/>
      <c r="U16" s="330"/>
      <c r="V16" s="330"/>
      <c r="W16" s="364"/>
      <c r="X16" s="365"/>
      <c r="Y16" s="361"/>
      <c r="Z16" s="336"/>
      <c r="AA16" s="439"/>
      <c r="AB16" s="431"/>
      <c r="AC16" s="432"/>
      <c r="AD16" s="17"/>
      <c r="AE16" s="17"/>
      <c r="AF16" s="30"/>
    </row>
    <row r="17" spans="1:32" ht="13.5" thickBot="1">
      <c r="A17" s="352"/>
      <c r="B17" s="366"/>
      <c r="C17" s="367"/>
      <c r="D17" s="341"/>
      <c r="E17" s="342"/>
      <c r="F17" s="342"/>
      <c r="G17" s="342"/>
      <c r="H17" s="342"/>
      <c r="I17" s="342"/>
      <c r="J17" s="344"/>
      <c r="K17" s="344"/>
      <c r="L17" s="344"/>
      <c r="M17" s="344"/>
      <c r="N17" s="344"/>
      <c r="O17" s="345"/>
      <c r="P17" s="344"/>
      <c r="Q17" s="342"/>
      <c r="R17" s="342"/>
      <c r="S17" s="342"/>
      <c r="T17" s="342"/>
      <c r="U17" s="342"/>
      <c r="V17" s="342"/>
      <c r="W17" s="346"/>
      <c r="X17" s="368"/>
      <c r="Y17" s="369"/>
      <c r="Z17" s="370"/>
      <c r="AA17" s="440"/>
      <c r="AB17" s="435"/>
      <c r="AC17" s="436"/>
      <c r="AD17" s="17"/>
      <c r="AE17" s="17"/>
      <c r="AF17" s="30"/>
    </row>
    <row r="18" spans="1:32" ht="13.5" thickTop="1">
      <c r="A18" s="374">
        <v>5</v>
      </c>
      <c r="B18" s="375" t="s">
        <v>106</v>
      </c>
      <c r="C18" s="376" t="s">
        <v>107</v>
      </c>
      <c r="D18" s="377">
        <v>1982</v>
      </c>
      <c r="E18" s="378">
        <v>15</v>
      </c>
      <c r="F18" s="378">
        <v>0</v>
      </c>
      <c r="G18" s="378">
        <v>0</v>
      </c>
      <c r="H18" s="378">
        <v>0</v>
      </c>
      <c r="I18" s="378">
        <v>29</v>
      </c>
      <c r="J18" s="379">
        <v>0</v>
      </c>
      <c r="K18" s="379">
        <v>0</v>
      </c>
      <c r="L18" s="379">
        <v>0</v>
      </c>
      <c r="M18" s="379">
        <v>0</v>
      </c>
      <c r="N18" s="379">
        <v>0</v>
      </c>
      <c r="O18" s="380">
        <v>2</v>
      </c>
      <c r="P18" s="381">
        <v>0</v>
      </c>
      <c r="Q18" s="382">
        <v>0</v>
      </c>
      <c r="R18" s="382">
        <v>0</v>
      </c>
      <c r="S18" s="382">
        <v>20</v>
      </c>
      <c r="T18" s="382">
        <v>0</v>
      </c>
      <c r="U18" s="382">
        <v>0</v>
      </c>
      <c r="V18" s="382">
        <v>0</v>
      </c>
      <c r="W18" s="383">
        <f>2*(60*HOUR(AF20)+MINUTE(AF20))</f>
        <v>0</v>
      </c>
      <c r="X18" s="384">
        <f>SUM(E18:N18,P18:V18)</f>
        <v>64</v>
      </c>
      <c r="Y18" s="385">
        <v>2</v>
      </c>
      <c r="Z18" s="386">
        <v>66</v>
      </c>
      <c r="AA18" s="441"/>
      <c r="AB18" s="442"/>
      <c r="AC18" s="443"/>
      <c r="AD18" s="30"/>
      <c r="AE18" s="30"/>
      <c r="AF18" s="30"/>
    </row>
    <row r="19" spans="1:32">
      <c r="A19" s="374"/>
      <c r="B19" s="375"/>
      <c r="C19" s="376" t="s">
        <v>108</v>
      </c>
      <c r="D19" s="387">
        <v>1984</v>
      </c>
      <c r="E19" s="378"/>
      <c r="F19" s="378"/>
      <c r="G19" s="378"/>
      <c r="H19" s="378"/>
      <c r="I19" s="378"/>
      <c r="J19" s="379"/>
      <c r="K19" s="379"/>
      <c r="L19" s="379"/>
      <c r="M19" s="379"/>
      <c r="N19" s="379"/>
      <c r="O19" s="388"/>
      <c r="P19" s="379"/>
      <c r="Q19" s="378"/>
      <c r="R19" s="378"/>
      <c r="S19" s="378"/>
      <c r="T19" s="378"/>
      <c r="U19" s="378"/>
      <c r="V19" s="378"/>
      <c r="W19" s="389"/>
      <c r="X19" s="390"/>
      <c r="Y19" s="391"/>
      <c r="Z19" s="392"/>
      <c r="AA19" s="441"/>
      <c r="AB19" s="444">
        <v>103.15</v>
      </c>
      <c r="AC19" s="443"/>
      <c r="AD19" s="30"/>
      <c r="AE19" s="30"/>
      <c r="AF19" s="30"/>
    </row>
    <row r="20" spans="1:32">
      <c r="A20" s="374"/>
      <c r="B20" s="375"/>
      <c r="C20" s="393"/>
      <c r="D20" s="394"/>
      <c r="E20" s="378"/>
      <c r="F20" s="378"/>
      <c r="G20" s="378"/>
      <c r="H20" s="378"/>
      <c r="I20" s="378"/>
      <c r="J20" s="379"/>
      <c r="K20" s="379"/>
      <c r="L20" s="379"/>
      <c r="M20" s="379"/>
      <c r="N20" s="379"/>
      <c r="O20" s="388"/>
      <c r="P20" s="379"/>
      <c r="Q20" s="378"/>
      <c r="R20" s="378"/>
      <c r="S20" s="378"/>
      <c r="T20" s="378"/>
      <c r="U20" s="378"/>
      <c r="V20" s="378"/>
      <c r="W20" s="389"/>
      <c r="X20" s="390"/>
      <c r="Y20" s="391"/>
      <c r="Z20" s="392"/>
      <c r="AA20" s="441"/>
      <c r="AB20" s="445"/>
      <c r="AC20" s="443"/>
      <c r="AD20" s="17"/>
      <c r="AE20" s="17"/>
      <c r="AF20" s="30"/>
    </row>
    <row r="21" spans="1:32" ht="13.5" thickBot="1">
      <c r="A21" s="395"/>
      <c r="B21" s="396"/>
      <c r="C21" s="397"/>
      <c r="D21" s="398"/>
      <c r="E21" s="399"/>
      <c r="F21" s="399"/>
      <c r="G21" s="399"/>
      <c r="H21" s="399"/>
      <c r="I21" s="399"/>
      <c r="J21" s="400"/>
      <c r="K21" s="400"/>
      <c r="L21" s="400"/>
      <c r="M21" s="400"/>
      <c r="N21" s="400"/>
      <c r="O21" s="401"/>
      <c r="P21" s="400"/>
      <c r="Q21" s="399"/>
      <c r="R21" s="399"/>
      <c r="S21" s="399"/>
      <c r="T21" s="399"/>
      <c r="U21" s="399"/>
      <c r="V21" s="399"/>
      <c r="W21" s="402"/>
      <c r="X21" s="403"/>
      <c r="Y21" s="404"/>
      <c r="Z21" s="405"/>
      <c r="AA21" s="446"/>
      <c r="AB21" s="447"/>
      <c r="AC21" s="448"/>
      <c r="AD21" s="17"/>
      <c r="AE21" s="17"/>
      <c r="AF21" s="30"/>
    </row>
    <row r="22" spans="1:32" ht="13.5" thickTop="1">
      <c r="A22" s="71">
        <v>6</v>
      </c>
      <c r="B22" s="72" t="s">
        <v>31</v>
      </c>
      <c r="C22" s="73" t="s">
        <v>32</v>
      </c>
      <c r="D22" s="74">
        <v>1972</v>
      </c>
      <c r="E22" s="35">
        <v>10</v>
      </c>
      <c r="F22" s="35">
        <v>0</v>
      </c>
      <c r="G22" s="35">
        <v>0</v>
      </c>
      <c r="H22" s="35">
        <v>0</v>
      </c>
      <c r="I22" s="35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24">
        <v>48</v>
      </c>
      <c r="P22" s="60">
        <v>0</v>
      </c>
      <c r="Q22" s="59">
        <v>0</v>
      </c>
      <c r="R22" s="59">
        <v>0</v>
      </c>
      <c r="S22" s="59">
        <v>20</v>
      </c>
      <c r="T22" s="59">
        <v>0</v>
      </c>
      <c r="U22" s="59">
        <v>0</v>
      </c>
      <c r="V22" s="59">
        <v>0</v>
      </c>
      <c r="W22" s="61">
        <f>2*(60*HOUR(AF24)+MINUTE(AF24))</f>
        <v>0</v>
      </c>
      <c r="X22" s="62">
        <f>SUM(E22:N22,P22:V22)</f>
        <v>30</v>
      </c>
      <c r="Y22" s="63">
        <v>48</v>
      </c>
      <c r="Z22" s="64">
        <v>78</v>
      </c>
      <c r="AA22" s="449"/>
      <c r="AB22" s="450"/>
      <c r="AC22" s="443"/>
      <c r="AD22" s="30"/>
      <c r="AE22" s="30"/>
      <c r="AF22" s="30"/>
    </row>
    <row r="23" spans="1:32">
      <c r="A23" s="31"/>
      <c r="B23" s="32"/>
      <c r="C23" s="33" t="s">
        <v>33</v>
      </c>
      <c r="D23" s="34">
        <v>1978</v>
      </c>
      <c r="E23" s="35"/>
      <c r="F23" s="35"/>
      <c r="G23" s="35"/>
      <c r="H23" s="35"/>
      <c r="I23" s="35"/>
      <c r="J23" s="36"/>
      <c r="K23" s="36"/>
      <c r="L23" s="36"/>
      <c r="M23" s="36"/>
      <c r="N23" s="36"/>
      <c r="O23" s="37"/>
      <c r="P23" s="36"/>
      <c r="Q23" s="35"/>
      <c r="R23" s="35"/>
      <c r="S23" s="35"/>
      <c r="T23" s="35"/>
      <c r="U23" s="35"/>
      <c r="V23" s="35"/>
      <c r="W23" s="39"/>
      <c r="X23" s="40"/>
      <c r="Y23" s="69"/>
      <c r="Z23" s="42"/>
      <c r="AA23" s="449"/>
      <c r="AB23" s="450"/>
      <c r="AC23" s="443"/>
      <c r="AD23" s="30"/>
      <c r="AE23" s="30"/>
      <c r="AF23" s="30"/>
    </row>
    <row r="24" spans="1:32">
      <c r="A24" s="31"/>
      <c r="B24" s="32"/>
      <c r="C24" s="465" t="s">
        <v>34</v>
      </c>
      <c r="D24" s="65">
        <v>2008</v>
      </c>
      <c r="E24" s="35"/>
      <c r="F24" s="35"/>
      <c r="G24" s="35"/>
      <c r="H24" s="35"/>
      <c r="I24" s="35"/>
      <c r="J24" s="36"/>
      <c r="K24" s="36"/>
      <c r="L24" s="36"/>
      <c r="M24" s="36"/>
      <c r="N24" s="36"/>
      <c r="O24" s="66"/>
      <c r="P24" s="36"/>
      <c r="Q24" s="35"/>
      <c r="R24" s="35"/>
      <c r="S24" s="35"/>
      <c r="T24" s="35"/>
      <c r="U24" s="35"/>
      <c r="V24" s="35"/>
      <c r="W24" s="67"/>
      <c r="X24" s="68"/>
      <c r="Y24" s="69"/>
      <c r="Z24" s="42"/>
      <c r="AA24" s="449"/>
      <c r="AB24" s="450"/>
      <c r="AC24" s="443"/>
      <c r="AD24" s="17"/>
      <c r="AE24" s="17"/>
      <c r="AF24" s="30"/>
    </row>
    <row r="25" spans="1:32" ht="13.5" thickBot="1">
      <c r="A25" s="45"/>
      <c r="B25" s="78"/>
      <c r="C25" s="466" t="s">
        <v>35</v>
      </c>
      <c r="D25" s="83">
        <v>2011</v>
      </c>
      <c r="E25" s="49"/>
      <c r="F25" s="49"/>
      <c r="G25" s="49"/>
      <c r="H25" s="49"/>
      <c r="I25" s="49"/>
      <c r="J25" s="51"/>
      <c r="K25" s="51"/>
      <c r="L25" s="51"/>
      <c r="M25" s="51"/>
      <c r="N25" s="51"/>
      <c r="O25" s="52"/>
      <c r="P25" s="51"/>
      <c r="Q25" s="49"/>
      <c r="R25" s="49"/>
      <c r="S25" s="49"/>
      <c r="T25" s="49"/>
      <c r="U25" s="49"/>
      <c r="V25" s="49"/>
      <c r="W25" s="54"/>
      <c r="X25" s="80"/>
      <c r="Y25" s="81"/>
      <c r="Z25" s="82"/>
      <c r="AA25" s="451"/>
      <c r="AB25" s="452"/>
      <c r="AC25" s="448"/>
      <c r="AD25" s="17"/>
      <c r="AE25" s="17"/>
      <c r="AF25" s="30"/>
    </row>
    <row r="26" spans="1:32" ht="13.5" thickTop="1">
      <c r="A26" s="274">
        <v>7</v>
      </c>
      <c r="B26" s="276" t="s">
        <v>109</v>
      </c>
      <c r="C26" s="275" t="s">
        <v>38</v>
      </c>
      <c r="D26" s="164">
        <v>1981</v>
      </c>
      <c r="E26" s="35">
        <v>15</v>
      </c>
      <c r="F26" s="35">
        <v>0</v>
      </c>
      <c r="G26" s="35">
        <v>0</v>
      </c>
      <c r="H26" s="35">
        <v>0</v>
      </c>
      <c r="I26" s="35">
        <v>9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24">
        <v>28</v>
      </c>
      <c r="P26" s="60">
        <v>0</v>
      </c>
      <c r="Q26" s="59">
        <v>0</v>
      </c>
      <c r="R26" s="59">
        <v>0</v>
      </c>
      <c r="S26" s="59">
        <v>20</v>
      </c>
      <c r="T26" s="59">
        <v>0</v>
      </c>
      <c r="U26" s="59">
        <v>0</v>
      </c>
      <c r="V26" s="59">
        <v>0</v>
      </c>
      <c r="W26" s="61">
        <v>6</v>
      </c>
      <c r="X26" s="62">
        <f>SUM(E26:N26,P26:V26)</f>
        <v>44</v>
      </c>
      <c r="Y26" s="63">
        <v>34</v>
      </c>
      <c r="Z26" s="64">
        <v>78</v>
      </c>
      <c r="AA26" s="449"/>
      <c r="AB26" s="450"/>
      <c r="AC26" s="443"/>
      <c r="AD26" s="30"/>
      <c r="AE26" s="30"/>
      <c r="AF26" s="30"/>
    </row>
    <row r="27" spans="1:32">
      <c r="A27" s="31"/>
      <c r="B27" s="32"/>
      <c r="C27" s="33" t="s">
        <v>39</v>
      </c>
      <c r="D27" s="34">
        <v>2004</v>
      </c>
      <c r="E27" s="35"/>
      <c r="F27" s="35"/>
      <c r="G27" s="35"/>
      <c r="H27" s="35"/>
      <c r="I27" s="35"/>
      <c r="J27" s="36"/>
      <c r="K27" s="36"/>
      <c r="L27" s="36"/>
      <c r="M27" s="36"/>
      <c r="N27" s="36"/>
      <c r="O27" s="37"/>
      <c r="P27" s="36"/>
      <c r="Q27" s="35"/>
      <c r="R27" s="35"/>
      <c r="S27" s="35"/>
      <c r="T27" s="35"/>
      <c r="U27" s="35"/>
      <c r="V27" s="35"/>
      <c r="W27" s="39"/>
      <c r="X27" s="40"/>
      <c r="Y27" s="69"/>
      <c r="Z27" s="42"/>
      <c r="AA27" s="449"/>
      <c r="AB27" s="450"/>
      <c r="AC27" s="443"/>
      <c r="AD27" s="30"/>
      <c r="AE27" s="30"/>
      <c r="AF27" s="30"/>
    </row>
    <row r="28" spans="1:32">
      <c r="A28" s="31"/>
      <c r="B28" s="32"/>
      <c r="C28" s="33"/>
      <c r="D28" s="65"/>
      <c r="E28" s="35"/>
      <c r="F28" s="35"/>
      <c r="G28" s="35"/>
      <c r="H28" s="35"/>
      <c r="I28" s="35"/>
      <c r="J28" s="36"/>
      <c r="K28" s="36"/>
      <c r="L28" s="36"/>
      <c r="M28" s="36"/>
      <c r="N28" s="36"/>
      <c r="O28" s="66"/>
      <c r="P28" s="36"/>
      <c r="Q28" s="35"/>
      <c r="R28" s="35"/>
      <c r="S28" s="35"/>
      <c r="T28" s="35"/>
      <c r="U28" s="35"/>
      <c r="V28" s="35"/>
      <c r="W28" s="67"/>
      <c r="X28" s="68"/>
      <c r="Y28" s="69"/>
      <c r="Z28" s="42"/>
      <c r="AA28" s="449"/>
      <c r="AB28" s="450"/>
      <c r="AC28" s="443"/>
      <c r="AD28" s="17"/>
      <c r="AE28" s="17"/>
      <c r="AF28" s="30"/>
    </row>
    <row r="29" spans="1:32" ht="13.5" thickBot="1">
      <c r="A29" s="45"/>
      <c r="B29" s="78"/>
      <c r="C29" s="79"/>
      <c r="D29" s="48"/>
      <c r="E29" s="49"/>
      <c r="F29" s="49"/>
      <c r="G29" s="49"/>
      <c r="H29" s="49"/>
      <c r="I29" s="49"/>
      <c r="J29" s="51"/>
      <c r="K29" s="51"/>
      <c r="L29" s="51"/>
      <c r="M29" s="51"/>
      <c r="N29" s="51"/>
      <c r="O29" s="52"/>
      <c r="P29" s="51"/>
      <c r="Q29" s="49"/>
      <c r="R29" s="49"/>
      <c r="S29" s="49"/>
      <c r="T29" s="49"/>
      <c r="U29" s="49"/>
      <c r="V29" s="49"/>
      <c r="W29" s="54"/>
      <c r="X29" s="80"/>
      <c r="Y29" s="81"/>
      <c r="Z29" s="82"/>
      <c r="AA29" s="451"/>
      <c r="AB29" s="452"/>
      <c r="AC29" s="448"/>
      <c r="AD29" s="17"/>
      <c r="AE29" s="17"/>
      <c r="AF29" s="30"/>
    </row>
    <row r="30" spans="1:32" ht="13.5" thickTop="1">
      <c r="A30" s="31">
        <v>8</v>
      </c>
      <c r="B30" s="32" t="s">
        <v>110</v>
      </c>
      <c r="C30" s="33" t="s">
        <v>111</v>
      </c>
      <c r="D30" s="74">
        <v>1971</v>
      </c>
      <c r="E30" s="35">
        <v>5</v>
      </c>
      <c r="F30" s="35">
        <v>0</v>
      </c>
      <c r="G30" s="35">
        <v>0</v>
      </c>
      <c r="H30" s="35">
        <v>0</v>
      </c>
      <c r="I30" s="35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24">
        <v>94</v>
      </c>
      <c r="P30" s="60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61">
        <f>2*(60*HOUR(AF32)+MINUTE(AF32))</f>
        <v>0</v>
      </c>
      <c r="X30" s="62">
        <f>SUM(E30:N30,P30:V30)</f>
        <v>5</v>
      </c>
      <c r="Y30" s="63">
        <v>94</v>
      </c>
      <c r="Z30" s="64">
        <v>99</v>
      </c>
      <c r="AA30" s="449"/>
      <c r="AB30" s="450"/>
      <c r="AC30" s="443"/>
      <c r="AD30" s="30"/>
      <c r="AE30" s="30"/>
      <c r="AF30" s="30"/>
    </row>
    <row r="31" spans="1:32">
      <c r="A31" s="31"/>
      <c r="B31" s="32"/>
      <c r="C31" s="33" t="s">
        <v>112</v>
      </c>
      <c r="D31" s="65">
        <v>1969</v>
      </c>
      <c r="E31" s="35"/>
      <c r="F31" s="35"/>
      <c r="G31" s="35"/>
      <c r="H31" s="35"/>
      <c r="I31" s="35"/>
      <c r="J31" s="36"/>
      <c r="K31" s="36"/>
      <c r="L31" s="36"/>
      <c r="M31" s="36"/>
      <c r="N31" s="36"/>
      <c r="O31" s="66"/>
      <c r="P31" s="36"/>
      <c r="Q31" s="35"/>
      <c r="R31" s="35"/>
      <c r="S31" s="35"/>
      <c r="T31" s="35"/>
      <c r="U31" s="35"/>
      <c r="V31" s="35"/>
      <c r="W31" s="67"/>
      <c r="X31" s="68"/>
      <c r="Y31" s="69"/>
      <c r="Z31" s="42"/>
      <c r="AA31" s="449"/>
      <c r="AB31" s="450"/>
      <c r="AC31" s="443"/>
      <c r="AD31" s="30"/>
      <c r="AE31" s="30"/>
      <c r="AF31" s="30"/>
    </row>
    <row r="32" spans="1:32">
      <c r="A32" s="31"/>
      <c r="B32" s="32"/>
      <c r="C32" s="33" t="s">
        <v>113</v>
      </c>
      <c r="D32" s="65">
        <v>1959</v>
      </c>
      <c r="E32" s="35"/>
      <c r="F32" s="35"/>
      <c r="G32" s="35"/>
      <c r="H32" s="35"/>
      <c r="I32" s="35"/>
      <c r="J32" s="36"/>
      <c r="K32" s="36"/>
      <c r="L32" s="36"/>
      <c r="M32" s="36"/>
      <c r="N32" s="36"/>
      <c r="O32" s="66"/>
      <c r="P32" s="36"/>
      <c r="Q32" s="35"/>
      <c r="R32" s="35"/>
      <c r="S32" s="35"/>
      <c r="T32" s="35"/>
      <c r="U32" s="35"/>
      <c r="V32" s="35"/>
      <c r="W32" s="67"/>
      <c r="X32" s="68"/>
      <c r="Y32" s="69"/>
      <c r="Z32" s="42"/>
      <c r="AA32" s="449"/>
      <c r="AB32" s="450"/>
      <c r="AC32" s="443"/>
      <c r="AD32" s="17"/>
      <c r="AE32" s="17"/>
      <c r="AF32" s="30"/>
    </row>
    <row r="33" spans="1:32" ht="13.5" thickBot="1">
      <c r="A33" s="45"/>
      <c r="B33" s="78"/>
      <c r="C33" s="79"/>
      <c r="D33" s="48"/>
      <c r="E33" s="49"/>
      <c r="F33" s="49"/>
      <c r="G33" s="49"/>
      <c r="H33" s="49"/>
      <c r="I33" s="49"/>
      <c r="J33" s="51"/>
      <c r="K33" s="51"/>
      <c r="L33" s="51"/>
      <c r="M33" s="51"/>
      <c r="N33" s="51"/>
      <c r="O33" s="52"/>
      <c r="P33" s="51"/>
      <c r="Q33" s="49"/>
      <c r="R33" s="49"/>
      <c r="S33" s="49"/>
      <c r="T33" s="49"/>
      <c r="U33" s="49"/>
      <c r="V33" s="49"/>
      <c r="W33" s="54"/>
      <c r="X33" s="80"/>
      <c r="Y33" s="81"/>
      <c r="Z33" s="82"/>
      <c r="AA33" s="451"/>
      <c r="AB33" s="452"/>
      <c r="AC33" s="448"/>
      <c r="AD33" s="17"/>
      <c r="AE33" s="17"/>
      <c r="AF33" s="30"/>
    </row>
    <row r="34" spans="1:32" ht="13.5" thickTop="1">
      <c r="A34" s="31">
        <v>9</v>
      </c>
      <c r="B34" s="32" t="s">
        <v>114</v>
      </c>
      <c r="C34" s="33" t="s">
        <v>115</v>
      </c>
      <c r="D34" s="34">
        <v>1974</v>
      </c>
      <c r="E34" s="35">
        <v>15</v>
      </c>
      <c r="F34" s="35">
        <v>0</v>
      </c>
      <c r="G34" s="35">
        <v>0</v>
      </c>
      <c r="H34" s="35">
        <v>0</v>
      </c>
      <c r="I34" s="35">
        <v>12</v>
      </c>
      <c r="J34" s="36">
        <v>30</v>
      </c>
      <c r="K34" s="36">
        <v>0</v>
      </c>
      <c r="L34" s="36">
        <v>0</v>
      </c>
      <c r="M34" s="36">
        <v>0</v>
      </c>
      <c r="N34" s="36">
        <v>0</v>
      </c>
      <c r="O34" s="37">
        <f>2*(60*HOUR(AC36)+MINUTE(AC36))</f>
        <v>0</v>
      </c>
      <c r="P34" s="36">
        <v>0</v>
      </c>
      <c r="Q34" s="35">
        <v>60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9">
        <f>2*(60*HOUR(AF36)+MINUTE(AF36))</f>
        <v>0</v>
      </c>
      <c r="X34" s="159">
        <f>SUM(E34:N34,P34:V34)</f>
        <v>117</v>
      </c>
      <c r="Y34" s="41">
        <f>SUM(O34,W34)</f>
        <v>0</v>
      </c>
      <c r="Z34" s="42">
        <v>117</v>
      </c>
      <c r="AA34" s="449"/>
      <c r="AB34" s="450"/>
      <c r="AC34" s="443"/>
      <c r="AD34" s="30"/>
      <c r="AE34" s="30"/>
      <c r="AF34" s="30"/>
    </row>
    <row r="35" spans="1:32">
      <c r="A35" s="31"/>
      <c r="B35" s="32"/>
      <c r="C35" s="33" t="s">
        <v>116</v>
      </c>
      <c r="D35" s="65">
        <v>2009</v>
      </c>
      <c r="E35" s="35"/>
      <c r="F35" s="35"/>
      <c r="G35" s="35"/>
      <c r="H35" s="35"/>
      <c r="I35" s="35"/>
      <c r="J35" s="36"/>
      <c r="K35" s="36"/>
      <c r="L35" s="36"/>
      <c r="M35" s="36"/>
      <c r="N35" s="36"/>
      <c r="O35" s="66"/>
      <c r="P35" s="36"/>
      <c r="Q35" s="35"/>
      <c r="R35" s="35"/>
      <c r="S35" s="35"/>
      <c r="T35" s="35"/>
      <c r="U35" s="35"/>
      <c r="V35" s="35"/>
      <c r="W35" s="67"/>
      <c r="X35" s="68"/>
      <c r="Y35" s="69"/>
      <c r="Z35" s="42"/>
      <c r="AA35" s="449"/>
      <c r="AB35" s="450"/>
      <c r="AC35" s="443"/>
      <c r="AD35" s="30"/>
      <c r="AE35" s="30"/>
      <c r="AF35" s="30"/>
    </row>
    <row r="36" spans="1:32">
      <c r="A36" s="31"/>
      <c r="B36" s="32"/>
      <c r="C36" s="33" t="s">
        <v>117</v>
      </c>
      <c r="D36" s="65">
        <v>2003</v>
      </c>
      <c r="E36" s="35"/>
      <c r="F36" s="35"/>
      <c r="G36" s="35"/>
      <c r="H36" s="35"/>
      <c r="I36" s="35"/>
      <c r="J36" s="36"/>
      <c r="K36" s="36"/>
      <c r="L36" s="36"/>
      <c r="M36" s="36"/>
      <c r="N36" s="36"/>
      <c r="O36" s="66"/>
      <c r="P36" s="36"/>
      <c r="Q36" s="35"/>
      <c r="R36" s="35"/>
      <c r="S36" s="35"/>
      <c r="T36" s="35"/>
      <c r="U36" s="35"/>
      <c r="V36" s="35"/>
      <c r="W36" s="67"/>
      <c r="X36" s="68"/>
      <c r="Y36" s="69"/>
      <c r="Z36" s="42"/>
      <c r="AA36" s="449"/>
      <c r="AB36" s="450"/>
      <c r="AC36" s="443"/>
      <c r="AD36" s="17"/>
      <c r="AE36" s="17"/>
      <c r="AF36" s="30"/>
    </row>
    <row r="37" spans="1:32" ht="13.5" thickBot="1">
      <c r="A37" s="45"/>
      <c r="B37" s="78"/>
      <c r="C37" s="79"/>
      <c r="D37" s="48"/>
      <c r="E37" s="49"/>
      <c r="F37" s="49"/>
      <c r="G37" s="49"/>
      <c r="H37" s="49"/>
      <c r="I37" s="49"/>
      <c r="J37" s="51"/>
      <c r="K37" s="51"/>
      <c r="L37" s="51"/>
      <c r="M37" s="51"/>
      <c r="N37" s="51"/>
      <c r="O37" s="52"/>
      <c r="P37" s="51"/>
      <c r="Q37" s="49"/>
      <c r="R37" s="49"/>
      <c r="S37" s="49"/>
      <c r="T37" s="49"/>
      <c r="U37" s="49"/>
      <c r="V37" s="49"/>
      <c r="W37" s="54"/>
      <c r="X37" s="80"/>
      <c r="Y37" s="81"/>
      <c r="Z37" s="82"/>
      <c r="AA37" s="451"/>
      <c r="AB37" s="452"/>
      <c r="AC37" s="448"/>
      <c r="AD37" s="17"/>
      <c r="AE37" s="17"/>
      <c r="AF37" s="30"/>
    </row>
    <row r="38" spans="1:32" ht="13.5" thickTop="1">
      <c r="A38" s="374">
        <v>10</v>
      </c>
      <c r="B38" s="375" t="s">
        <v>118</v>
      </c>
      <c r="C38" s="376" t="s">
        <v>119</v>
      </c>
      <c r="D38" s="377">
        <v>1963</v>
      </c>
      <c r="E38" s="378">
        <v>5</v>
      </c>
      <c r="F38" s="378">
        <v>0</v>
      </c>
      <c r="G38" s="378">
        <v>0</v>
      </c>
      <c r="H38" s="378">
        <v>0</v>
      </c>
      <c r="I38" s="378">
        <v>14</v>
      </c>
      <c r="J38" s="379">
        <v>30</v>
      </c>
      <c r="K38" s="379">
        <v>0</v>
      </c>
      <c r="L38" s="379">
        <v>0</v>
      </c>
      <c r="M38" s="379">
        <v>0</v>
      </c>
      <c r="N38" s="379">
        <v>0</v>
      </c>
      <c r="O38" s="380">
        <v>4</v>
      </c>
      <c r="P38" s="381">
        <v>0</v>
      </c>
      <c r="Q38" s="382">
        <v>0</v>
      </c>
      <c r="R38" s="382">
        <v>0</v>
      </c>
      <c r="S38" s="382">
        <v>80</v>
      </c>
      <c r="T38" s="382">
        <v>0</v>
      </c>
      <c r="U38" s="382">
        <v>0</v>
      </c>
      <c r="V38" s="382">
        <v>0</v>
      </c>
      <c r="W38" s="383">
        <v>0</v>
      </c>
      <c r="X38" s="384">
        <f>SUM(E38:N38,P38:V38)</f>
        <v>129</v>
      </c>
      <c r="Y38" s="385">
        <v>4</v>
      </c>
      <c r="Z38" s="386">
        <v>133</v>
      </c>
      <c r="AA38" s="441"/>
      <c r="AB38" s="445"/>
      <c r="AC38" s="443"/>
      <c r="AD38" s="30"/>
      <c r="AE38" s="30"/>
      <c r="AF38" s="30"/>
    </row>
    <row r="39" spans="1:32">
      <c r="A39" s="374"/>
      <c r="B39" s="375"/>
      <c r="C39" s="376" t="s">
        <v>120</v>
      </c>
      <c r="D39" s="387">
        <v>1971</v>
      </c>
      <c r="E39" s="378"/>
      <c r="F39" s="378"/>
      <c r="G39" s="378"/>
      <c r="H39" s="378"/>
      <c r="I39" s="378"/>
      <c r="J39" s="379"/>
      <c r="K39" s="379"/>
      <c r="L39" s="379"/>
      <c r="M39" s="379"/>
      <c r="N39" s="379"/>
      <c r="O39" s="388"/>
      <c r="P39" s="379"/>
      <c r="Q39" s="378"/>
      <c r="R39" s="378"/>
      <c r="S39" s="378"/>
      <c r="T39" s="378"/>
      <c r="U39" s="378"/>
      <c r="V39" s="378"/>
      <c r="W39" s="389"/>
      <c r="X39" s="390"/>
      <c r="Y39" s="391"/>
      <c r="Z39" s="392"/>
      <c r="AA39" s="441"/>
      <c r="AB39" s="444">
        <v>101.8</v>
      </c>
      <c r="AC39" s="443"/>
      <c r="AD39" s="30"/>
      <c r="AE39" s="30"/>
      <c r="AF39" s="30"/>
    </row>
    <row r="40" spans="1:32">
      <c r="A40" s="374"/>
      <c r="B40" s="375"/>
      <c r="C40" s="376"/>
      <c r="D40" s="387"/>
      <c r="E40" s="378"/>
      <c r="F40" s="378"/>
      <c r="G40" s="378"/>
      <c r="H40" s="378"/>
      <c r="I40" s="378"/>
      <c r="J40" s="379"/>
      <c r="K40" s="379"/>
      <c r="L40" s="379"/>
      <c r="M40" s="379"/>
      <c r="N40" s="379"/>
      <c r="O40" s="388"/>
      <c r="P40" s="379"/>
      <c r="Q40" s="378"/>
      <c r="R40" s="378"/>
      <c r="S40" s="378"/>
      <c r="T40" s="378"/>
      <c r="U40" s="378"/>
      <c r="V40" s="378"/>
      <c r="W40" s="389"/>
      <c r="X40" s="390"/>
      <c r="Y40" s="391"/>
      <c r="Z40" s="392"/>
      <c r="AA40" s="441"/>
      <c r="AB40" s="445"/>
      <c r="AC40" s="443"/>
      <c r="AD40" s="17"/>
      <c r="AE40" s="17"/>
      <c r="AF40" s="30"/>
    </row>
    <row r="41" spans="1:32" ht="13.5" thickBot="1">
      <c r="A41" s="395"/>
      <c r="B41" s="396"/>
      <c r="C41" s="397"/>
      <c r="D41" s="398"/>
      <c r="E41" s="399"/>
      <c r="F41" s="399"/>
      <c r="G41" s="399"/>
      <c r="H41" s="399"/>
      <c r="I41" s="399"/>
      <c r="J41" s="400"/>
      <c r="K41" s="400"/>
      <c r="L41" s="400"/>
      <c r="M41" s="400"/>
      <c r="N41" s="400"/>
      <c r="O41" s="401"/>
      <c r="P41" s="400"/>
      <c r="Q41" s="399"/>
      <c r="R41" s="399"/>
      <c r="S41" s="399"/>
      <c r="T41" s="399"/>
      <c r="U41" s="399"/>
      <c r="V41" s="399"/>
      <c r="W41" s="402"/>
      <c r="X41" s="403"/>
      <c r="Y41" s="404"/>
      <c r="Z41" s="405"/>
      <c r="AA41" s="453"/>
      <c r="AB41" s="447"/>
      <c r="AC41" s="448"/>
      <c r="AD41" s="17"/>
      <c r="AE41" s="17"/>
      <c r="AF41" s="30"/>
    </row>
    <row r="42" spans="1:32" ht="13.5" thickTop="1">
      <c r="A42" s="31">
        <v>11</v>
      </c>
      <c r="B42" s="32" t="s">
        <v>121</v>
      </c>
      <c r="C42" s="33" t="s">
        <v>122</v>
      </c>
      <c r="D42" s="74">
        <v>1978</v>
      </c>
      <c r="E42" s="35">
        <v>15</v>
      </c>
      <c r="F42" s="35">
        <v>0</v>
      </c>
      <c r="G42" s="35">
        <v>0</v>
      </c>
      <c r="H42" s="35">
        <v>0</v>
      </c>
      <c r="I42" s="35">
        <v>14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24">
        <v>8</v>
      </c>
      <c r="P42" s="60">
        <v>0</v>
      </c>
      <c r="Q42" s="59">
        <v>0</v>
      </c>
      <c r="R42" s="59">
        <v>0</v>
      </c>
      <c r="S42" s="59">
        <v>100</v>
      </c>
      <c r="T42" s="59">
        <v>0</v>
      </c>
      <c r="U42" s="59">
        <v>0</v>
      </c>
      <c r="V42" s="59">
        <v>0</v>
      </c>
      <c r="W42" s="61">
        <v>14</v>
      </c>
      <c r="X42" s="62">
        <f>SUM(E42:N42,P42:V42)</f>
        <v>129</v>
      </c>
      <c r="Y42" s="63">
        <v>22</v>
      </c>
      <c r="Z42" s="64">
        <v>151</v>
      </c>
      <c r="AA42" s="449"/>
      <c r="AB42" s="450"/>
      <c r="AC42" s="443"/>
      <c r="AD42" s="30"/>
      <c r="AE42" s="30"/>
      <c r="AF42" s="30"/>
    </row>
    <row r="43" spans="1:32">
      <c r="A43" s="31"/>
      <c r="B43" s="32"/>
      <c r="C43" s="33" t="s">
        <v>123</v>
      </c>
      <c r="D43" s="65">
        <v>1971</v>
      </c>
      <c r="E43" s="35"/>
      <c r="F43" s="35"/>
      <c r="G43" s="35"/>
      <c r="H43" s="35"/>
      <c r="I43" s="35"/>
      <c r="J43" s="36"/>
      <c r="K43" s="36"/>
      <c r="L43" s="36"/>
      <c r="M43" s="36"/>
      <c r="N43" s="36"/>
      <c r="O43" s="66"/>
      <c r="P43" s="36"/>
      <c r="Q43" s="35"/>
      <c r="R43" s="35"/>
      <c r="S43" s="35"/>
      <c r="T43" s="35"/>
      <c r="U43" s="35"/>
      <c r="V43" s="35"/>
      <c r="W43" s="67"/>
      <c r="X43" s="68"/>
      <c r="Y43" s="69"/>
      <c r="Z43" s="42"/>
      <c r="AA43" s="449"/>
      <c r="AB43" s="450"/>
      <c r="AC43" s="443"/>
      <c r="AD43" s="30"/>
      <c r="AE43" s="30"/>
      <c r="AF43" s="30"/>
    </row>
    <row r="44" spans="1:32">
      <c r="A44" s="31"/>
      <c r="B44" s="32"/>
      <c r="C44" s="33"/>
      <c r="D44" s="65"/>
      <c r="E44" s="35"/>
      <c r="F44" s="35"/>
      <c r="G44" s="35"/>
      <c r="H44" s="35"/>
      <c r="I44" s="35"/>
      <c r="J44" s="36"/>
      <c r="K44" s="36"/>
      <c r="L44" s="36"/>
      <c r="M44" s="36"/>
      <c r="N44" s="36"/>
      <c r="O44" s="66"/>
      <c r="P44" s="36"/>
      <c r="Q44" s="35"/>
      <c r="R44" s="35"/>
      <c r="S44" s="35"/>
      <c r="T44" s="35"/>
      <c r="U44" s="35"/>
      <c r="V44" s="35"/>
      <c r="W44" s="67"/>
      <c r="X44" s="68"/>
      <c r="Y44" s="69"/>
      <c r="Z44" s="42"/>
      <c r="AA44" s="449"/>
      <c r="AB44" s="450"/>
      <c r="AC44" s="443"/>
      <c r="AD44" s="17"/>
      <c r="AE44" s="17"/>
      <c r="AF44" s="30"/>
    </row>
    <row r="45" spans="1:32" ht="13.5" thickBot="1">
      <c r="A45" s="45"/>
      <c r="B45" s="78"/>
      <c r="C45" s="79"/>
      <c r="D45" s="48"/>
      <c r="E45" s="49"/>
      <c r="F45" s="49"/>
      <c r="G45" s="49"/>
      <c r="H45" s="49"/>
      <c r="I45" s="49"/>
      <c r="J45" s="51"/>
      <c r="K45" s="51"/>
      <c r="L45" s="51"/>
      <c r="M45" s="51"/>
      <c r="N45" s="51"/>
      <c r="O45" s="52"/>
      <c r="P45" s="51"/>
      <c r="Q45" s="49"/>
      <c r="R45" s="49"/>
      <c r="S45" s="49"/>
      <c r="T45" s="49"/>
      <c r="U45" s="49"/>
      <c r="V45" s="49"/>
      <c r="W45" s="54"/>
      <c r="X45" s="80"/>
      <c r="Y45" s="81"/>
      <c r="Z45" s="82"/>
      <c r="AA45" s="451"/>
      <c r="AB45" s="452"/>
      <c r="AC45" s="448"/>
      <c r="AD45" s="17"/>
      <c r="AE45" s="17"/>
      <c r="AF45" s="30"/>
    </row>
    <row r="46" spans="1:32" ht="13.5" thickTop="1">
      <c r="A46" s="31">
        <v>12</v>
      </c>
      <c r="B46" s="32" t="s">
        <v>25</v>
      </c>
      <c r="C46" s="33" t="s">
        <v>124</v>
      </c>
      <c r="D46" s="74">
        <v>1995</v>
      </c>
      <c r="E46" s="35">
        <v>5</v>
      </c>
      <c r="F46" s="35">
        <v>0</v>
      </c>
      <c r="G46" s="35">
        <v>0</v>
      </c>
      <c r="H46" s="35">
        <v>0</v>
      </c>
      <c r="I46" s="35">
        <v>0</v>
      </c>
      <c r="J46" s="36">
        <v>30</v>
      </c>
      <c r="K46" s="36">
        <v>0</v>
      </c>
      <c r="L46" s="36">
        <v>60</v>
      </c>
      <c r="M46" s="36">
        <v>0</v>
      </c>
      <c r="N46" s="36">
        <v>0</v>
      </c>
      <c r="O46" s="24">
        <v>46</v>
      </c>
      <c r="P46" s="60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61">
        <v>12</v>
      </c>
      <c r="X46" s="62">
        <f>SUM(E46:N46,P46:V46)</f>
        <v>95</v>
      </c>
      <c r="Y46" s="63">
        <v>58</v>
      </c>
      <c r="Z46" s="64">
        <v>153</v>
      </c>
      <c r="AA46" s="449"/>
      <c r="AB46" s="450"/>
      <c r="AC46" s="443"/>
      <c r="AD46" s="30"/>
      <c r="AE46" s="30"/>
      <c r="AF46" s="30"/>
    </row>
    <row r="47" spans="1:32">
      <c r="A47" s="31"/>
      <c r="B47" s="32"/>
      <c r="C47" s="33" t="s">
        <v>125</v>
      </c>
      <c r="D47" s="34">
        <v>1983</v>
      </c>
      <c r="E47" s="35"/>
      <c r="F47" s="35"/>
      <c r="G47" s="35"/>
      <c r="H47" s="35"/>
      <c r="I47" s="35"/>
      <c r="J47" s="36"/>
      <c r="K47" s="36"/>
      <c r="L47" s="36"/>
      <c r="M47" s="36"/>
      <c r="N47" s="36"/>
      <c r="O47" s="37"/>
      <c r="P47" s="36"/>
      <c r="Q47" s="35"/>
      <c r="R47" s="35"/>
      <c r="S47" s="35"/>
      <c r="T47" s="35"/>
      <c r="U47" s="35"/>
      <c r="V47" s="35"/>
      <c r="W47" s="39"/>
      <c r="X47" s="40"/>
      <c r="Y47" s="41"/>
      <c r="Z47" s="42"/>
      <c r="AA47" s="449"/>
      <c r="AB47" s="450"/>
      <c r="AC47" s="443"/>
      <c r="AD47" s="30"/>
      <c r="AE47" s="30"/>
      <c r="AF47" s="30"/>
    </row>
    <row r="48" spans="1:32">
      <c r="A48" s="31"/>
      <c r="B48" s="32"/>
      <c r="C48" s="33" t="s">
        <v>26</v>
      </c>
      <c r="D48" s="65">
        <v>1992</v>
      </c>
      <c r="E48" s="35"/>
      <c r="F48" s="84"/>
      <c r="G48" s="84"/>
      <c r="H48" s="84"/>
      <c r="I48" s="35"/>
      <c r="J48" s="36"/>
      <c r="K48" s="36"/>
      <c r="L48" s="36"/>
      <c r="M48" s="36"/>
      <c r="N48" s="36"/>
      <c r="O48" s="66"/>
      <c r="P48" s="36"/>
      <c r="Q48" s="35"/>
      <c r="R48" s="35"/>
      <c r="S48" s="35"/>
      <c r="T48" s="35"/>
      <c r="U48" s="35"/>
      <c r="V48" s="35"/>
      <c r="W48" s="67"/>
      <c r="X48" s="85"/>
      <c r="Y48" s="86"/>
      <c r="Z48" s="87"/>
      <c r="AA48" s="449"/>
      <c r="AB48" s="450"/>
      <c r="AC48" s="443"/>
      <c r="AD48" s="17"/>
      <c r="AE48" s="17"/>
      <c r="AF48" s="30"/>
    </row>
    <row r="49" spans="1:32" ht="13.5" thickBot="1">
      <c r="A49" s="45"/>
      <c r="B49" s="78"/>
      <c r="C49" s="79" t="s">
        <v>27</v>
      </c>
      <c r="D49" s="48">
        <v>1991</v>
      </c>
      <c r="E49" s="50"/>
      <c r="F49" s="50"/>
      <c r="G49" s="50"/>
      <c r="H49" s="50"/>
      <c r="I49" s="49"/>
      <c r="J49" s="51"/>
      <c r="K49" s="51"/>
      <c r="L49" s="51"/>
      <c r="M49" s="51"/>
      <c r="N49" s="51"/>
      <c r="O49" s="52"/>
      <c r="P49" s="51"/>
      <c r="Q49" s="49"/>
      <c r="R49" s="49"/>
      <c r="S49" s="49"/>
      <c r="T49" s="49"/>
      <c r="U49" s="49"/>
      <c r="V49" s="49"/>
      <c r="W49" s="54"/>
      <c r="X49" s="55"/>
      <c r="Y49" s="56"/>
      <c r="Z49" s="57"/>
      <c r="AA49" s="451"/>
      <c r="AB49" s="452"/>
      <c r="AC49" s="448"/>
      <c r="AD49" s="17"/>
      <c r="AE49" s="17"/>
      <c r="AF49" s="30"/>
    </row>
    <row r="50" spans="1:32" ht="13.5" thickTop="1">
      <c r="A50" s="374">
        <v>13</v>
      </c>
      <c r="B50" s="375" t="s">
        <v>126</v>
      </c>
      <c r="C50" s="376" t="s">
        <v>127</v>
      </c>
      <c r="D50" s="377">
        <v>1980</v>
      </c>
      <c r="E50" s="378">
        <v>60</v>
      </c>
      <c r="F50" s="378">
        <v>0</v>
      </c>
      <c r="G50" s="378">
        <v>0</v>
      </c>
      <c r="H50" s="378">
        <v>0</v>
      </c>
      <c r="I50" s="378">
        <v>8</v>
      </c>
      <c r="J50" s="379">
        <v>30</v>
      </c>
      <c r="K50" s="379">
        <v>0</v>
      </c>
      <c r="L50" s="379">
        <v>0</v>
      </c>
      <c r="M50" s="379">
        <v>0</v>
      </c>
      <c r="N50" s="379">
        <v>0</v>
      </c>
      <c r="O50" s="380">
        <f>2*(60*HOUR(AC52)+MINUTE(AC52))</f>
        <v>0</v>
      </c>
      <c r="P50" s="381">
        <v>0</v>
      </c>
      <c r="Q50" s="382">
        <v>60</v>
      </c>
      <c r="R50" s="382">
        <v>0</v>
      </c>
      <c r="S50" s="382">
        <v>0</v>
      </c>
      <c r="T50" s="382">
        <v>0</v>
      </c>
      <c r="U50" s="382">
        <v>0</v>
      </c>
      <c r="V50" s="382">
        <v>0</v>
      </c>
      <c r="W50" s="383">
        <f>2*(60*HOUR(AF52)+MINUTE(AF52))</f>
        <v>0</v>
      </c>
      <c r="X50" s="384">
        <f>SUM(E50:N50,P50:V50)</f>
        <v>158</v>
      </c>
      <c r="Y50" s="385">
        <f>SUM(O50,W50)</f>
        <v>0</v>
      </c>
      <c r="Z50" s="386">
        <v>158</v>
      </c>
      <c r="AA50" s="441"/>
      <c r="AB50" s="445"/>
      <c r="AC50" s="443"/>
      <c r="AD50" s="30"/>
      <c r="AE50" s="30"/>
      <c r="AF50" s="30"/>
    </row>
    <row r="51" spans="1:32">
      <c r="A51" s="374"/>
      <c r="B51" s="375"/>
      <c r="C51" s="376" t="s">
        <v>128</v>
      </c>
      <c r="D51" s="406">
        <v>1968</v>
      </c>
      <c r="E51" s="378"/>
      <c r="F51" s="378"/>
      <c r="G51" s="378"/>
      <c r="H51" s="378"/>
      <c r="I51" s="378"/>
      <c r="J51" s="379"/>
      <c r="K51" s="379"/>
      <c r="L51" s="379"/>
      <c r="M51" s="379"/>
      <c r="N51" s="379"/>
      <c r="O51" s="407"/>
      <c r="P51" s="379"/>
      <c r="Q51" s="378"/>
      <c r="R51" s="378"/>
      <c r="S51" s="378"/>
      <c r="T51" s="378"/>
      <c r="U51" s="378"/>
      <c r="V51" s="378"/>
      <c r="W51" s="408"/>
      <c r="X51" s="409"/>
      <c r="Y51" s="410"/>
      <c r="Z51" s="392"/>
      <c r="AA51" s="441"/>
      <c r="AB51" s="444">
        <v>100.45</v>
      </c>
      <c r="AC51" s="443"/>
      <c r="AD51" s="30"/>
      <c r="AE51" s="30"/>
      <c r="AF51" s="30"/>
    </row>
    <row r="52" spans="1:32">
      <c r="A52" s="374"/>
      <c r="B52" s="375"/>
      <c r="C52" s="376"/>
      <c r="D52" s="387"/>
      <c r="E52" s="378"/>
      <c r="F52" s="411"/>
      <c r="G52" s="411"/>
      <c r="H52" s="411"/>
      <c r="I52" s="378"/>
      <c r="J52" s="379"/>
      <c r="K52" s="379"/>
      <c r="L52" s="379"/>
      <c r="M52" s="379"/>
      <c r="N52" s="379"/>
      <c r="O52" s="388"/>
      <c r="P52" s="379"/>
      <c r="Q52" s="378"/>
      <c r="R52" s="378"/>
      <c r="S52" s="378"/>
      <c r="T52" s="378"/>
      <c r="U52" s="378"/>
      <c r="V52" s="378"/>
      <c r="W52" s="389"/>
      <c r="X52" s="412"/>
      <c r="Y52" s="413"/>
      <c r="Z52" s="414"/>
      <c r="AA52" s="441"/>
      <c r="AB52" s="444"/>
      <c r="AC52" s="443"/>
      <c r="AD52" s="17"/>
      <c r="AE52" s="17"/>
      <c r="AF52" s="30"/>
    </row>
    <row r="53" spans="1:32" ht="13.5" thickBot="1">
      <c r="A53" s="395"/>
      <c r="B53" s="396"/>
      <c r="C53" s="397"/>
      <c r="D53" s="398"/>
      <c r="E53" s="415"/>
      <c r="F53" s="415"/>
      <c r="G53" s="415"/>
      <c r="H53" s="415"/>
      <c r="I53" s="399"/>
      <c r="J53" s="400"/>
      <c r="K53" s="400"/>
      <c r="L53" s="400"/>
      <c r="M53" s="400"/>
      <c r="N53" s="400"/>
      <c r="O53" s="401"/>
      <c r="P53" s="400"/>
      <c r="Q53" s="399"/>
      <c r="R53" s="399"/>
      <c r="S53" s="399"/>
      <c r="T53" s="399"/>
      <c r="U53" s="399"/>
      <c r="V53" s="399"/>
      <c r="W53" s="402"/>
      <c r="X53" s="416"/>
      <c r="Y53" s="417"/>
      <c r="Z53" s="418"/>
      <c r="AA53" s="453"/>
      <c r="AB53" s="454"/>
      <c r="AC53" s="448"/>
      <c r="AD53" s="17"/>
      <c r="AE53" s="17"/>
      <c r="AF53" s="30"/>
    </row>
    <row r="54" spans="1:32" ht="13.5" thickTop="1">
      <c r="A54" s="374">
        <v>14</v>
      </c>
      <c r="B54" s="375" t="s">
        <v>129</v>
      </c>
      <c r="C54" s="376" t="s">
        <v>130</v>
      </c>
      <c r="D54" s="406"/>
      <c r="E54" s="378">
        <v>10</v>
      </c>
      <c r="F54" s="378">
        <v>0</v>
      </c>
      <c r="G54" s="378">
        <v>100</v>
      </c>
      <c r="H54" s="378">
        <v>0</v>
      </c>
      <c r="I54" s="378">
        <v>26</v>
      </c>
      <c r="J54" s="379">
        <v>30</v>
      </c>
      <c r="K54" s="379">
        <v>0</v>
      </c>
      <c r="L54" s="379">
        <v>0</v>
      </c>
      <c r="M54" s="379">
        <v>0</v>
      </c>
      <c r="N54" s="379">
        <v>0</v>
      </c>
      <c r="O54" s="380">
        <f>2*(60*HOUR(AC56)+MINUTE(AC56))</f>
        <v>0</v>
      </c>
      <c r="P54" s="381">
        <v>0</v>
      </c>
      <c r="Q54" s="382">
        <v>0</v>
      </c>
      <c r="R54" s="382">
        <v>0</v>
      </c>
      <c r="S54" s="382">
        <v>0</v>
      </c>
      <c r="T54" s="382">
        <v>0</v>
      </c>
      <c r="U54" s="382">
        <v>0</v>
      </c>
      <c r="V54" s="382">
        <v>0</v>
      </c>
      <c r="W54" s="383">
        <v>4</v>
      </c>
      <c r="X54" s="384">
        <f>SUM(E54:N54,P54:V54)</f>
        <v>166</v>
      </c>
      <c r="Y54" s="385">
        <v>4</v>
      </c>
      <c r="Z54" s="392">
        <v>170</v>
      </c>
      <c r="AA54" s="441"/>
      <c r="AB54" s="444"/>
      <c r="AC54" s="443"/>
      <c r="AD54" s="30"/>
      <c r="AE54" s="30"/>
      <c r="AF54" s="30"/>
    </row>
    <row r="55" spans="1:32">
      <c r="A55" s="374"/>
      <c r="B55" s="375"/>
      <c r="C55" s="419" t="s">
        <v>131</v>
      </c>
      <c r="D55" s="406">
        <v>1998</v>
      </c>
      <c r="E55" s="378"/>
      <c r="F55" s="378"/>
      <c r="G55" s="378"/>
      <c r="H55" s="378"/>
      <c r="I55" s="378"/>
      <c r="J55" s="379"/>
      <c r="K55" s="379"/>
      <c r="L55" s="379"/>
      <c r="M55" s="379"/>
      <c r="N55" s="379"/>
      <c r="O55" s="407"/>
      <c r="P55" s="379"/>
      <c r="Q55" s="378"/>
      <c r="R55" s="378"/>
      <c r="S55" s="378"/>
      <c r="T55" s="378"/>
      <c r="U55" s="378"/>
      <c r="V55" s="378"/>
      <c r="W55" s="408"/>
      <c r="X55" s="409"/>
      <c r="Y55" s="410"/>
      <c r="Z55" s="392"/>
      <c r="AA55" s="441"/>
      <c r="AB55" s="444">
        <v>99.1</v>
      </c>
      <c r="AC55" s="443"/>
      <c r="AD55" s="30"/>
      <c r="AE55" s="30"/>
      <c r="AF55" s="30"/>
    </row>
    <row r="56" spans="1:32">
      <c r="A56" s="374"/>
      <c r="B56" s="375"/>
      <c r="C56" s="376"/>
      <c r="D56" s="387"/>
      <c r="E56" s="378"/>
      <c r="F56" s="411"/>
      <c r="G56" s="411"/>
      <c r="H56" s="411"/>
      <c r="I56" s="378"/>
      <c r="J56" s="379"/>
      <c r="K56" s="379"/>
      <c r="L56" s="379"/>
      <c r="M56" s="379"/>
      <c r="N56" s="379"/>
      <c r="O56" s="388"/>
      <c r="P56" s="379"/>
      <c r="Q56" s="378"/>
      <c r="R56" s="378"/>
      <c r="S56" s="378"/>
      <c r="T56" s="378"/>
      <c r="U56" s="378"/>
      <c r="V56" s="378"/>
      <c r="W56" s="389"/>
      <c r="X56" s="412"/>
      <c r="Y56" s="413"/>
      <c r="Z56" s="414"/>
      <c r="AA56" s="441"/>
      <c r="AB56" s="444"/>
      <c r="AC56" s="443"/>
      <c r="AD56" s="17"/>
      <c r="AE56" s="17"/>
      <c r="AF56" s="30"/>
    </row>
    <row r="57" spans="1:32" ht="13.5" thickBot="1">
      <c r="A57" s="395"/>
      <c r="B57" s="396"/>
      <c r="C57" s="397"/>
      <c r="D57" s="398"/>
      <c r="E57" s="415"/>
      <c r="F57" s="415"/>
      <c r="G57" s="415"/>
      <c r="H57" s="415"/>
      <c r="I57" s="399"/>
      <c r="J57" s="400"/>
      <c r="K57" s="400"/>
      <c r="L57" s="400"/>
      <c r="M57" s="400"/>
      <c r="N57" s="400"/>
      <c r="O57" s="401"/>
      <c r="P57" s="420"/>
      <c r="Q57" s="421"/>
      <c r="R57" s="421"/>
      <c r="S57" s="421"/>
      <c r="T57" s="421"/>
      <c r="U57" s="421"/>
      <c r="V57" s="421"/>
      <c r="W57" s="422"/>
      <c r="X57" s="423"/>
      <c r="Y57" s="424"/>
      <c r="Z57" s="425"/>
      <c r="AA57" s="453"/>
      <c r="AB57" s="454"/>
      <c r="AC57" s="448"/>
      <c r="AD57" s="17"/>
      <c r="AE57" s="17"/>
      <c r="AF57" s="30"/>
    </row>
    <row r="58" spans="1:32" ht="13.5" thickTop="1">
      <c r="A58" s="374">
        <v>15</v>
      </c>
      <c r="B58" s="375" t="s">
        <v>132</v>
      </c>
      <c r="C58" s="376" t="s">
        <v>133</v>
      </c>
      <c r="D58" s="406">
        <v>1980</v>
      </c>
      <c r="E58" s="378">
        <v>15</v>
      </c>
      <c r="F58" s="378">
        <v>0</v>
      </c>
      <c r="G58" s="378">
        <v>0</v>
      </c>
      <c r="H58" s="378">
        <v>0</v>
      </c>
      <c r="I58" s="378">
        <v>44</v>
      </c>
      <c r="J58" s="379">
        <v>30</v>
      </c>
      <c r="K58" s="379">
        <v>0</v>
      </c>
      <c r="L58" s="379">
        <v>0</v>
      </c>
      <c r="M58" s="379">
        <v>60</v>
      </c>
      <c r="N58" s="379">
        <v>0</v>
      </c>
      <c r="O58" s="407">
        <v>18</v>
      </c>
      <c r="P58" s="381">
        <v>0</v>
      </c>
      <c r="Q58" s="382">
        <v>0</v>
      </c>
      <c r="R58" s="382">
        <v>0</v>
      </c>
      <c r="S58" s="382">
        <v>0</v>
      </c>
      <c r="T58" s="382">
        <v>0</v>
      </c>
      <c r="U58" s="382">
        <v>0</v>
      </c>
      <c r="V58" s="382">
        <v>0</v>
      </c>
      <c r="W58" s="383">
        <v>18</v>
      </c>
      <c r="X58" s="384">
        <f>SUM(E58:N58,P58:V58)</f>
        <v>149</v>
      </c>
      <c r="Y58" s="385">
        <v>36</v>
      </c>
      <c r="Z58" s="386">
        <v>185</v>
      </c>
      <c r="AA58" s="441"/>
      <c r="AB58" s="444"/>
      <c r="AC58" s="443"/>
      <c r="AD58" s="30"/>
      <c r="AE58" s="30"/>
      <c r="AF58" s="30"/>
    </row>
    <row r="59" spans="1:32">
      <c r="A59" s="374"/>
      <c r="B59" s="375"/>
      <c r="C59" s="419" t="s">
        <v>134</v>
      </c>
      <c r="D59" s="406">
        <v>1982</v>
      </c>
      <c r="E59" s="378"/>
      <c r="F59" s="378"/>
      <c r="G59" s="378"/>
      <c r="H59" s="378"/>
      <c r="I59" s="378"/>
      <c r="J59" s="379"/>
      <c r="K59" s="379"/>
      <c r="L59" s="379"/>
      <c r="M59" s="379"/>
      <c r="N59" s="379"/>
      <c r="O59" s="407"/>
      <c r="P59" s="379"/>
      <c r="Q59" s="378"/>
      <c r="R59" s="378"/>
      <c r="S59" s="378"/>
      <c r="T59" s="378"/>
      <c r="U59" s="378"/>
      <c r="V59" s="378"/>
      <c r="W59" s="408"/>
      <c r="X59" s="409"/>
      <c r="Y59" s="410"/>
      <c r="Z59" s="392"/>
      <c r="AA59" s="441"/>
      <c r="AB59" s="444">
        <v>97.75</v>
      </c>
      <c r="AC59" s="443"/>
      <c r="AD59" s="30"/>
      <c r="AE59" s="30"/>
      <c r="AF59" s="30"/>
    </row>
    <row r="60" spans="1:32">
      <c r="A60" s="374"/>
      <c r="B60" s="375"/>
      <c r="C60" s="376"/>
      <c r="D60" s="387"/>
      <c r="E60" s="378"/>
      <c r="F60" s="411"/>
      <c r="G60" s="411"/>
      <c r="H60" s="411"/>
      <c r="I60" s="378"/>
      <c r="J60" s="379"/>
      <c r="K60" s="379"/>
      <c r="L60" s="379"/>
      <c r="M60" s="379"/>
      <c r="N60" s="379"/>
      <c r="O60" s="388"/>
      <c r="P60" s="379"/>
      <c r="Q60" s="378"/>
      <c r="R60" s="378"/>
      <c r="S60" s="378"/>
      <c r="T60" s="378"/>
      <c r="U60" s="378"/>
      <c r="V60" s="378"/>
      <c r="W60" s="389"/>
      <c r="X60" s="412"/>
      <c r="Y60" s="413"/>
      <c r="Z60" s="414"/>
      <c r="AA60" s="441"/>
      <c r="AB60" s="444"/>
      <c r="AC60" s="443"/>
      <c r="AD60" s="17"/>
      <c r="AE60" s="17"/>
      <c r="AF60" s="30"/>
    </row>
    <row r="61" spans="1:32" ht="13.5" thickBot="1">
      <c r="A61" s="395"/>
      <c r="B61" s="396"/>
      <c r="C61" s="397"/>
      <c r="D61" s="398"/>
      <c r="E61" s="415"/>
      <c r="F61" s="415"/>
      <c r="G61" s="415"/>
      <c r="H61" s="415"/>
      <c r="I61" s="399"/>
      <c r="J61" s="400"/>
      <c r="K61" s="400"/>
      <c r="L61" s="400"/>
      <c r="M61" s="400"/>
      <c r="N61" s="400"/>
      <c r="O61" s="401"/>
      <c r="P61" s="420"/>
      <c r="Q61" s="421"/>
      <c r="R61" s="421"/>
      <c r="S61" s="421"/>
      <c r="T61" s="421"/>
      <c r="U61" s="421"/>
      <c r="V61" s="421"/>
      <c r="W61" s="422"/>
      <c r="X61" s="423"/>
      <c r="Y61" s="424"/>
      <c r="Z61" s="425"/>
      <c r="AA61" s="453"/>
      <c r="AB61" s="454"/>
      <c r="AC61" s="448"/>
      <c r="AD61" s="17"/>
      <c r="AE61" s="17"/>
      <c r="AF61" s="30"/>
    </row>
    <row r="62" spans="1:32" ht="13.5" thickTop="1">
      <c r="A62" s="31">
        <v>16</v>
      </c>
      <c r="B62" s="32" t="s">
        <v>135</v>
      </c>
      <c r="C62" s="33" t="s">
        <v>136</v>
      </c>
      <c r="D62" s="34">
        <v>1968</v>
      </c>
      <c r="E62" s="35">
        <v>15</v>
      </c>
      <c r="F62" s="35">
        <v>0</v>
      </c>
      <c r="G62" s="35">
        <v>0</v>
      </c>
      <c r="H62" s="35">
        <v>0</v>
      </c>
      <c r="I62" s="35">
        <v>18</v>
      </c>
      <c r="J62" s="36">
        <v>0</v>
      </c>
      <c r="K62" s="36">
        <v>0</v>
      </c>
      <c r="L62" s="36">
        <v>60</v>
      </c>
      <c r="M62" s="36">
        <v>0</v>
      </c>
      <c r="N62" s="36">
        <v>0</v>
      </c>
      <c r="O62" s="37">
        <v>24</v>
      </c>
      <c r="P62" s="60">
        <v>0</v>
      </c>
      <c r="Q62" s="59">
        <v>0</v>
      </c>
      <c r="R62" s="59">
        <v>0</v>
      </c>
      <c r="S62" s="59">
        <v>20</v>
      </c>
      <c r="T62" s="59">
        <v>0</v>
      </c>
      <c r="U62" s="59">
        <v>0</v>
      </c>
      <c r="V62" s="59">
        <v>0</v>
      </c>
      <c r="W62" s="61">
        <v>56</v>
      </c>
      <c r="X62" s="62">
        <f>SUM(E62:N62,P62:V62)</f>
        <v>113</v>
      </c>
      <c r="Y62" s="63">
        <v>80</v>
      </c>
      <c r="Z62" s="64">
        <v>193</v>
      </c>
      <c r="AA62" s="449"/>
      <c r="AB62" s="450"/>
      <c r="AC62" s="443"/>
      <c r="AD62" s="30"/>
      <c r="AE62" s="30"/>
      <c r="AF62" s="30"/>
    </row>
    <row r="63" spans="1:32">
      <c r="A63" s="31"/>
      <c r="B63" s="32"/>
      <c r="C63" s="33" t="s">
        <v>137</v>
      </c>
      <c r="D63" s="34">
        <v>1975</v>
      </c>
      <c r="E63" s="35"/>
      <c r="F63" s="35"/>
      <c r="G63" s="35"/>
      <c r="H63" s="35"/>
      <c r="I63" s="35"/>
      <c r="J63" s="36"/>
      <c r="K63" s="36"/>
      <c r="L63" s="36"/>
      <c r="M63" s="36"/>
      <c r="N63" s="36"/>
      <c r="O63" s="37"/>
      <c r="P63" s="36"/>
      <c r="Q63" s="35"/>
      <c r="R63" s="35"/>
      <c r="S63" s="35"/>
      <c r="T63" s="35"/>
      <c r="U63" s="35"/>
      <c r="V63" s="35"/>
      <c r="W63" s="39"/>
      <c r="X63" s="40"/>
      <c r="Y63" s="41"/>
      <c r="Z63" s="42"/>
      <c r="AA63" s="449"/>
      <c r="AB63" s="450"/>
      <c r="AC63" s="443"/>
      <c r="AD63" s="30"/>
      <c r="AE63" s="30"/>
      <c r="AF63" s="30"/>
    </row>
    <row r="64" spans="1:32">
      <c r="A64" s="31"/>
      <c r="B64" s="32"/>
      <c r="C64" s="33"/>
      <c r="D64" s="65"/>
      <c r="E64" s="35"/>
      <c r="F64" s="84"/>
      <c r="G64" s="84"/>
      <c r="H64" s="84"/>
      <c r="I64" s="35"/>
      <c r="J64" s="36"/>
      <c r="K64" s="36"/>
      <c r="L64" s="36"/>
      <c r="M64" s="36"/>
      <c r="N64" s="36"/>
      <c r="O64" s="66"/>
      <c r="P64" s="36"/>
      <c r="Q64" s="35"/>
      <c r="R64" s="35"/>
      <c r="S64" s="35"/>
      <c r="T64" s="35"/>
      <c r="U64" s="35"/>
      <c r="V64" s="35"/>
      <c r="W64" s="67"/>
      <c r="X64" s="85"/>
      <c r="Y64" s="86"/>
      <c r="Z64" s="87"/>
      <c r="AA64" s="449"/>
      <c r="AB64" s="450"/>
      <c r="AC64" s="443"/>
      <c r="AD64" s="17"/>
      <c r="AE64" s="17"/>
      <c r="AF64" s="30"/>
    </row>
    <row r="65" spans="1:32" ht="13.5" thickBot="1">
      <c r="A65" s="45"/>
      <c r="B65" s="78"/>
      <c r="C65" s="79"/>
      <c r="D65" s="48"/>
      <c r="E65" s="50"/>
      <c r="F65" s="50"/>
      <c r="G65" s="50"/>
      <c r="H65" s="50"/>
      <c r="I65" s="49"/>
      <c r="J65" s="51"/>
      <c r="K65" s="51"/>
      <c r="L65" s="51"/>
      <c r="M65" s="51"/>
      <c r="N65" s="51"/>
      <c r="O65" s="52"/>
      <c r="P65" s="51"/>
      <c r="Q65" s="49"/>
      <c r="R65" s="49"/>
      <c r="S65" s="49"/>
      <c r="T65" s="49"/>
      <c r="U65" s="49"/>
      <c r="V65" s="49"/>
      <c r="W65" s="54"/>
      <c r="X65" s="55"/>
      <c r="Y65" s="56"/>
      <c r="Z65" s="57"/>
      <c r="AA65" s="451"/>
      <c r="AB65" s="452"/>
      <c r="AC65" s="448"/>
      <c r="AD65" s="17"/>
      <c r="AE65" s="17"/>
      <c r="AF65" s="30"/>
    </row>
    <row r="66" spans="1:32" ht="13.5" thickTop="1">
      <c r="A66" s="31">
        <v>17</v>
      </c>
      <c r="B66" s="32" t="s">
        <v>138</v>
      </c>
      <c r="C66" s="33" t="s">
        <v>139</v>
      </c>
      <c r="D66" s="34">
        <v>2003</v>
      </c>
      <c r="E66" s="35">
        <v>15</v>
      </c>
      <c r="F66" s="35">
        <v>0</v>
      </c>
      <c r="G66" s="35">
        <v>0</v>
      </c>
      <c r="H66" s="35">
        <v>0</v>
      </c>
      <c r="I66" s="35">
        <v>53</v>
      </c>
      <c r="J66" s="36">
        <v>30</v>
      </c>
      <c r="K66" s="36">
        <v>0</v>
      </c>
      <c r="L66" s="36">
        <v>0</v>
      </c>
      <c r="M66" s="36">
        <v>0</v>
      </c>
      <c r="N66" s="36">
        <v>0</v>
      </c>
      <c r="O66" s="37">
        <v>72</v>
      </c>
      <c r="P66" s="36">
        <v>0</v>
      </c>
      <c r="Q66" s="35">
        <v>0</v>
      </c>
      <c r="R66" s="35">
        <v>0</v>
      </c>
      <c r="S66" s="35">
        <v>20</v>
      </c>
      <c r="T66" s="35">
        <v>0</v>
      </c>
      <c r="U66" s="35">
        <v>0</v>
      </c>
      <c r="V66" s="35">
        <v>0</v>
      </c>
      <c r="W66" s="39">
        <v>18</v>
      </c>
      <c r="X66" s="159">
        <f>SUM(E66:N66,P66:V66)</f>
        <v>118</v>
      </c>
      <c r="Y66" s="41">
        <v>90</v>
      </c>
      <c r="Z66" s="42">
        <v>208</v>
      </c>
      <c r="AA66" s="449"/>
      <c r="AB66" s="450"/>
      <c r="AC66" s="443"/>
      <c r="AD66" s="30"/>
      <c r="AE66" s="30"/>
      <c r="AF66" s="30"/>
    </row>
    <row r="67" spans="1:32">
      <c r="A67" s="31"/>
      <c r="B67" s="32"/>
      <c r="C67" s="33" t="s">
        <v>140</v>
      </c>
      <c r="D67" s="34">
        <v>1974</v>
      </c>
      <c r="E67" s="35"/>
      <c r="F67" s="35"/>
      <c r="G67" s="35"/>
      <c r="H67" s="35"/>
      <c r="I67" s="35"/>
      <c r="J67" s="36"/>
      <c r="K67" s="36"/>
      <c r="L67" s="36"/>
      <c r="M67" s="36"/>
      <c r="N67" s="36"/>
      <c r="O67" s="37"/>
      <c r="P67" s="36"/>
      <c r="Q67" s="35"/>
      <c r="R67" s="35"/>
      <c r="S67" s="35"/>
      <c r="T67" s="35"/>
      <c r="U67" s="35"/>
      <c r="V67" s="35"/>
      <c r="W67" s="39"/>
      <c r="X67" s="40"/>
      <c r="Y67" s="41"/>
      <c r="Z67" s="42"/>
      <c r="AA67" s="449"/>
      <c r="AB67" s="450"/>
      <c r="AC67" s="443"/>
      <c r="AD67" s="30"/>
      <c r="AE67" s="30"/>
      <c r="AF67" s="30"/>
    </row>
    <row r="68" spans="1:32">
      <c r="A68" s="31"/>
      <c r="B68" s="32"/>
      <c r="C68" s="33" t="s">
        <v>141</v>
      </c>
      <c r="D68" s="65">
        <v>1968</v>
      </c>
      <c r="E68" s="35"/>
      <c r="F68" s="84"/>
      <c r="G68" s="84"/>
      <c r="H68" s="84"/>
      <c r="I68" s="35"/>
      <c r="J68" s="36"/>
      <c r="K68" s="36"/>
      <c r="L68" s="36"/>
      <c r="M68" s="36"/>
      <c r="N68" s="36"/>
      <c r="O68" s="66"/>
      <c r="P68" s="36"/>
      <c r="Q68" s="35"/>
      <c r="R68" s="35"/>
      <c r="S68" s="35"/>
      <c r="T68" s="35"/>
      <c r="U68" s="35"/>
      <c r="V68" s="35"/>
      <c r="W68" s="67"/>
      <c r="X68" s="85"/>
      <c r="Y68" s="86"/>
      <c r="Z68" s="87"/>
      <c r="AA68" s="449"/>
      <c r="AB68" s="450"/>
      <c r="AC68" s="443"/>
      <c r="AD68" s="17"/>
      <c r="AE68" s="17"/>
      <c r="AF68" s="30"/>
    </row>
    <row r="69" spans="1:32" ht="13.5" thickBot="1">
      <c r="A69" s="45"/>
      <c r="B69" s="78"/>
      <c r="C69" s="79"/>
      <c r="D69" s="48"/>
      <c r="E69" s="50"/>
      <c r="F69" s="50"/>
      <c r="G69" s="50"/>
      <c r="H69" s="50"/>
      <c r="I69" s="49"/>
      <c r="J69" s="51"/>
      <c r="K69" s="51"/>
      <c r="L69" s="51"/>
      <c r="M69" s="51"/>
      <c r="N69" s="51"/>
      <c r="O69" s="52"/>
      <c r="P69" s="94"/>
      <c r="Q69" s="93"/>
      <c r="R69" s="93"/>
      <c r="S69" s="93"/>
      <c r="T69" s="93"/>
      <c r="U69" s="93"/>
      <c r="V69" s="93"/>
      <c r="W69" s="97"/>
      <c r="X69" s="98"/>
      <c r="Y69" s="99"/>
      <c r="Z69" s="100"/>
      <c r="AA69" s="451"/>
      <c r="AB69" s="452"/>
      <c r="AC69" s="448"/>
      <c r="AD69" s="17"/>
      <c r="AE69" s="17"/>
      <c r="AF69" s="30"/>
    </row>
    <row r="70" spans="1:32" ht="13.5" thickTop="1">
      <c r="A70" s="31">
        <v>18</v>
      </c>
      <c r="B70" s="32" t="s">
        <v>142</v>
      </c>
      <c r="C70" s="33" t="s">
        <v>143</v>
      </c>
      <c r="D70" s="34">
        <v>1973</v>
      </c>
      <c r="E70" s="35">
        <v>15</v>
      </c>
      <c r="F70" s="35">
        <v>0</v>
      </c>
      <c r="G70" s="35">
        <v>0</v>
      </c>
      <c r="H70" s="35">
        <v>0</v>
      </c>
      <c r="I70" s="35">
        <v>53</v>
      </c>
      <c r="J70" s="36">
        <v>30</v>
      </c>
      <c r="K70" s="36">
        <v>0</v>
      </c>
      <c r="L70" s="36">
        <v>0</v>
      </c>
      <c r="M70" s="36">
        <v>0</v>
      </c>
      <c r="N70" s="36">
        <v>0</v>
      </c>
      <c r="O70" s="37">
        <v>76</v>
      </c>
      <c r="P70" s="60">
        <v>0</v>
      </c>
      <c r="Q70" s="59">
        <v>0</v>
      </c>
      <c r="R70" s="59">
        <v>0</v>
      </c>
      <c r="S70" s="59">
        <v>20</v>
      </c>
      <c r="T70" s="59">
        <v>0</v>
      </c>
      <c r="U70" s="59">
        <v>0</v>
      </c>
      <c r="V70" s="59">
        <v>0</v>
      </c>
      <c r="W70" s="61">
        <v>24</v>
      </c>
      <c r="X70" s="62">
        <f>SUM(E70:N70,P70:V70)</f>
        <v>118</v>
      </c>
      <c r="Y70" s="63">
        <v>100</v>
      </c>
      <c r="Z70" s="64">
        <v>218</v>
      </c>
      <c r="AA70" s="449"/>
      <c r="AB70" s="450"/>
      <c r="AC70" s="443"/>
      <c r="AD70" s="30"/>
      <c r="AE70" s="30"/>
      <c r="AF70" s="30"/>
    </row>
    <row r="71" spans="1:32">
      <c r="A71" s="31"/>
      <c r="B71" s="32"/>
      <c r="C71" s="33" t="s">
        <v>144</v>
      </c>
      <c r="D71" s="34">
        <v>1972</v>
      </c>
      <c r="E71" s="35"/>
      <c r="F71" s="35"/>
      <c r="G71" s="35"/>
      <c r="H71" s="35"/>
      <c r="I71" s="35"/>
      <c r="J71" s="36"/>
      <c r="K71" s="36"/>
      <c r="L71" s="36"/>
      <c r="M71" s="36"/>
      <c r="N71" s="36"/>
      <c r="O71" s="37"/>
      <c r="P71" s="36"/>
      <c r="Q71" s="35"/>
      <c r="R71" s="35"/>
      <c r="S71" s="35"/>
      <c r="T71" s="35"/>
      <c r="U71" s="35"/>
      <c r="V71" s="35"/>
      <c r="W71" s="39"/>
      <c r="X71" s="40"/>
      <c r="Y71" s="41"/>
      <c r="Z71" s="42"/>
      <c r="AA71" s="449"/>
      <c r="AB71" s="450"/>
      <c r="AC71" s="443"/>
      <c r="AD71" s="30"/>
      <c r="AE71" s="30"/>
      <c r="AF71" s="30"/>
    </row>
    <row r="72" spans="1:32">
      <c r="A72" s="31"/>
      <c r="B72" s="32"/>
      <c r="C72" s="33"/>
      <c r="D72" s="65"/>
      <c r="E72" s="35"/>
      <c r="F72" s="84"/>
      <c r="G72" s="84"/>
      <c r="H72" s="84"/>
      <c r="I72" s="35"/>
      <c r="J72" s="36"/>
      <c r="K72" s="36"/>
      <c r="L72" s="36"/>
      <c r="M72" s="36"/>
      <c r="N72" s="36"/>
      <c r="O72" s="66"/>
      <c r="P72" s="36"/>
      <c r="Q72" s="35"/>
      <c r="R72" s="35"/>
      <c r="S72" s="35"/>
      <c r="T72" s="35"/>
      <c r="U72" s="35"/>
      <c r="V72" s="35"/>
      <c r="W72" s="67"/>
      <c r="X72" s="85"/>
      <c r="Y72" s="86"/>
      <c r="Z72" s="87"/>
      <c r="AA72" s="449"/>
      <c r="AB72" s="450"/>
      <c r="AC72" s="443"/>
      <c r="AD72" s="17"/>
      <c r="AE72" s="17"/>
      <c r="AF72" s="30"/>
    </row>
    <row r="73" spans="1:32" ht="13.5" thickBot="1">
      <c r="A73" s="45"/>
      <c r="B73" s="78"/>
      <c r="C73" s="79"/>
      <c r="D73" s="48"/>
      <c r="E73" s="50"/>
      <c r="F73" s="50"/>
      <c r="G73" s="50"/>
      <c r="H73" s="50"/>
      <c r="I73" s="49"/>
      <c r="J73" s="51"/>
      <c r="K73" s="51"/>
      <c r="L73" s="51"/>
      <c r="M73" s="51"/>
      <c r="N73" s="51"/>
      <c r="O73" s="52"/>
      <c r="P73" s="94"/>
      <c r="Q73" s="93"/>
      <c r="R73" s="93"/>
      <c r="S73" s="93"/>
      <c r="T73" s="93"/>
      <c r="U73" s="93"/>
      <c r="V73" s="93"/>
      <c r="W73" s="97"/>
      <c r="X73" s="98"/>
      <c r="Y73" s="99"/>
      <c r="Z73" s="100"/>
      <c r="AA73" s="451"/>
      <c r="AB73" s="452"/>
      <c r="AC73" s="448"/>
      <c r="AD73" s="17"/>
      <c r="AE73" s="17"/>
      <c r="AF73" s="30"/>
    </row>
    <row r="74" spans="1:32" ht="13.5" thickTop="1">
      <c r="A74" s="31">
        <v>19</v>
      </c>
      <c r="B74" s="32" t="s">
        <v>145</v>
      </c>
      <c r="C74" s="33" t="s">
        <v>146</v>
      </c>
      <c r="D74" s="34">
        <v>1989</v>
      </c>
      <c r="E74" s="35">
        <v>15</v>
      </c>
      <c r="F74" s="35">
        <v>0</v>
      </c>
      <c r="G74" s="35">
        <v>0</v>
      </c>
      <c r="H74" s="35">
        <v>0</v>
      </c>
      <c r="I74" s="35">
        <v>18</v>
      </c>
      <c r="J74" s="36">
        <v>30</v>
      </c>
      <c r="K74" s="36">
        <v>0</v>
      </c>
      <c r="L74" s="36">
        <v>60</v>
      </c>
      <c r="M74" s="36">
        <v>0</v>
      </c>
      <c r="N74" s="36">
        <v>0</v>
      </c>
      <c r="O74" s="37">
        <v>36</v>
      </c>
      <c r="P74" s="60">
        <v>0</v>
      </c>
      <c r="Q74" s="59">
        <v>60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61">
        <v>4</v>
      </c>
      <c r="X74" s="62">
        <f>SUM(E74:N74,P74:V74)</f>
        <v>183</v>
      </c>
      <c r="Y74" s="63">
        <v>40</v>
      </c>
      <c r="Z74" s="64">
        <v>223</v>
      </c>
      <c r="AA74" s="449"/>
      <c r="AB74" s="450"/>
      <c r="AC74" s="443"/>
      <c r="AD74" s="30"/>
      <c r="AE74" s="30"/>
      <c r="AF74" s="30"/>
    </row>
    <row r="75" spans="1:32">
      <c r="A75" s="31"/>
      <c r="B75" s="32"/>
      <c r="C75" s="33" t="s">
        <v>147</v>
      </c>
      <c r="D75" s="34">
        <v>1989</v>
      </c>
      <c r="E75" s="35"/>
      <c r="F75" s="35"/>
      <c r="G75" s="35"/>
      <c r="H75" s="35"/>
      <c r="I75" s="35"/>
      <c r="J75" s="36"/>
      <c r="K75" s="36"/>
      <c r="L75" s="36"/>
      <c r="M75" s="36"/>
      <c r="N75" s="36"/>
      <c r="O75" s="37"/>
      <c r="P75" s="36"/>
      <c r="Q75" s="35"/>
      <c r="R75" s="35"/>
      <c r="S75" s="35"/>
      <c r="T75" s="35"/>
      <c r="U75" s="35"/>
      <c r="V75" s="35"/>
      <c r="W75" s="39"/>
      <c r="X75" s="40"/>
      <c r="Y75" s="41"/>
      <c r="Z75" s="42"/>
      <c r="AA75" s="449"/>
      <c r="AB75" s="450"/>
      <c r="AC75" s="443"/>
      <c r="AD75" s="30"/>
      <c r="AE75" s="30"/>
      <c r="AF75" s="30"/>
    </row>
    <row r="76" spans="1:32">
      <c r="A76" s="31"/>
      <c r="B76" s="32"/>
      <c r="C76" s="33" t="s">
        <v>148</v>
      </c>
      <c r="D76" s="65">
        <v>1987</v>
      </c>
      <c r="E76" s="35"/>
      <c r="F76" s="84"/>
      <c r="G76" s="84"/>
      <c r="H76" s="84"/>
      <c r="I76" s="35"/>
      <c r="J76" s="36"/>
      <c r="K76" s="36"/>
      <c r="L76" s="36"/>
      <c r="M76" s="36"/>
      <c r="N76" s="36"/>
      <c r="O76" s="66"/>
      <c r="P76" s="36"/>
      <c r="Q76" s="35"/>
      <c r="R76" s="35"/>
      <c r="S76" s="35"/>
      <c r="T76" s="35"/>
      <c r="U76" s="35"/>
      <c r="V76" s="35"/>
      <c r="W76" s="67"/>
      <c r="X76" s="85"/>
      <c r="Y76" s="86"/>
      <c r="Z76" s="87"/>
      <c r="AA76" s="449"/>
      <c r="AB76" s="450"/>
      <c r="AC76" s="443"/>
      <c r="AD76" s="17"/>
      <c r="AE76" s="17"/>
      <c r="AF76" s="30"/>
    </row>
    <row r="77" spans="1:32" ht="13.5" thickBot="1">
      <c r="A77" s="45"/>
      <c r="B77" s="78"/>
      <c r="C77" s="79"/>
      <c r="D77" s="48"/>
      <c r="E77" s="50"/>
      <c r="F77" s="50"/>
      <c r="G77" s="50"/>
      <c r="H77" s="50"/>
      <c r="I77" s="49"/>
      <c r="J77" s="51"/>
      <c r="K77" s="51"/>
      <c r="L77" s="51"/>
      <c r="M77" s="51"/>
      <c r="N77" s="51"/>
      <c r="O77" s="52"/>
      <c r="P77" s="94"/>
      <c r="Q77" s="93"/>
      <c r="R77" s="93"/>
      <c r="S77" s="93"/>
      <c r="T77" s="93"/>
      <c r="U77" s="93"/>
      <c r="V77" s="93"/>
      <c r="W77" s="97"/>
      <c r="X77" s="98"/>
      <c r="Y77" s="99"/>
      <c r="Z77" s="100"/>
      <c r="AA77" s="451"/>
      <c r="AB77" s="452"/>
      <c r="AC77" s="448"/>
      <c r="AD77" s="17"/>
      <c r="AE77" s="17"/>
      <c r="AF77" s="30"/>
    </row>
    <row r="78" spans="1:32" ht="15.75" customHeight="1" thickTop="1">
      <c r="A78" s="278">
        <v>20</v>
      </c>
      <c r="B78" s="279" t="s">
        <v>149</v>
      </c>
      <c r="C78" s="294" t="s">
        <v>150</v>
      </c>
      <c r="D78" s="280">
        <v>1975</v>
      </c>
      <c r="E78" s="281">
        <v>5</v>
      </c>
      <c r="F78" s="281">
        <v>0</v>
      </c>
      <c r="G78" s="281">
        <v>0</v>
      </c>
      <c r="H78" s="281">
        <v>0</v>
      </c>
      <c r="I78" s="281">
        <v>2</v>
      </c>
      <c r="J78" s="282">
        <v>30</v>
      </c>
      <c r="K78" s="282">
        <v>0</v>
      </c>
      <c r="L78" s="282">
        <v>60</v>
      </c>
      <c r="M78" s="282">
        <v>0</v>
      </c>
      <c r="N78" s="282">
        <v>0</v>
      </c>
      <c r="O78" s="283">
        <f>2*(60*HOUR(AC80)+MINUTE(AC80))</f>
        <v>0</v>
      </c>
      <c r="P78" s="284">
        <v>0</v>
      </c>
      <c r="Q78" s="285">
        <v>60</v>
      </c>
      <c r="R78" s="285">
        <v>60</v>
      </c>
      <c r="S78" s="285">
        <v>20</v>
      </c>
      <c r="T78" s="285">
        <v>0</v>
      </c>
      <c r="U78" s="285">
        <v>0</v>
      </c>
      <c r="V78" s="285">
        <v>0</v>
      </c>
      <c r="W78" s="286">
        <f>2*(60*HOUR(AF80)+MINUTE(AF80))</f>
        <v>0</v>
      </c>
      <c r="X78" s="287">
        <f>SUM(E78:N78,P78:V78)</f>
        <v>237</v>
      </c>
      <c r="Y78" s="288">
        <f>SUM(O78,W78)</f>
        <v>0</v>
      </c>
      <c r="Z78" s="289">
        <v>237</v>
      </c>
      <c r="AA78" s="455"/>
      <c r="AB78" s="456"/>
      <c r="AC78" s="457"/>
      <c r="AD78" s="30"/>
      <c r="AE78" s="30"/>
      <c r="AF78" s="30"/>
    </row>
    <row r="79" spans="1:32">
      <c r="A79" s="278"/>
      <c r="B79" s="279"/>
      <c r="C79" s="294" t="s">
        <v>151</v>
      </c>
      <c r="D79" s="280">
        <v>1974</v>
      </c>
      <c r="E79" s="281"/>
      <c r="F79" s="281"/>
      <c r="G79" s="281"/>
      <c r="H79" s="281"/>
      <c r="I79" s="281"/>
      <c r="J79" s="282"/>
      <c r="K79" s="282"/>
      <c r="L79" s="282"/>
      <c r="M79" s="282"/>
      <c r="N79" s="282"/>
      <c r="O79" s="283"/>
      <c r="P79" s="282"/>
      <c r="Q79" s="281"/>
      <c r="R79" s="281"/>
      <c r="S79" s="281"/>
      <c r="T79" s="281"/>
      <c r="U79" s="281"/>
      <c r="V79" s="281"/>
      <c r="W79" s="290"/>
      <c r="X79" s="291"/>
      <c r="Y79" s="292"/>
      <c r="Z79" s="293"/>
      <c r="AA79" s="455"/>
      <c r="AB79" s="456"/>
      <c r="AC79" s="458">
        <v>100</v>
      </c>
      <c r="AD79" s="30"/>
      <c r="AE79" s="30"/>
      <c r="AF79" s="30"/>
    </row>
    <row r="80" spans="1:32">
      <c r="A80" s="278"/>
      <c r="B80" s="279"/>
      <c r="C80" s="294" t="s">
        <v>152</v>
      </c>
      <c r="D80" s="295">
        <v>2004</v>
      </c>
      <c r="E80" s="281"/>
      <c r="F80" s="296"/>
      <c r="G80" s="296"/>
      <c r="H80" s="296"/>
      <c r="I80" s="281"/>
      <c r="J80" s="282"/>
      <c r="K80" s="282"/>
      <c r="L80" s="282"/>
      <c r="M80" s="282"/>
      <c r="N80" s="282"/>
      <c r="O80" s="297"/>
      <c r="P80" s="282"/>
      <c r="Q80" s="281"/>
      <c r="R80" s="281"/>
      <c r="S80" s="281"/>
      <c r="T80" s="281"/>
      <c r="U80" s="281"/>
      <c r="V80" s="281"/>
      <c r="W80" s="298"/>
      <c r="X80" s="299"/>
      <c r="Y80" s="300"/>
      <c r="Z80" s="301"/>
      <c r="AA80" s="455"/>
      <c r="AB80" s="456"/>
      <c r="AC80" s="458"/>
      <c r="AD80" s="17"/>
      <c r="AE80" s="17"/>
      <c r="AF80" s="30"/>
    </row>
    <row r="81" spans="1:32" ht="13.5" thickBot="1">
      <c r="A81" s="302"/>
      <c r="B81" s="303"/>
      <c r="C81" s="304" t="s">
        <v>153</v>
      </c>
      <c r="D81" s="305">
        <v>2007</v>
      </c>
      <c r="E81" s="306"/>
      <c r="F81" s="306"/>
      <c r="G81" s="306"/>
      <c r="H81" s="306"/>
      <c r="I81" s="307"/>
      <c r="J81" s="308"/>
      <c r="K81" s="308"/>
      <c r="L81" s="308"/>
      <c r="M81" s="308"/>
      <c r="N81" s="308"/>
      <c r="O81" s="309"/>
      <c r="P81" s="310"/>
      <c r="Q81" s="311"/>
      <c r="R81" s="311"/>
      <c r="S81" s="311"/>
      <c r="T81" s="311"/>
      <c r="U81" s="311"/>
      <c r="V81" s="311"/>
      <c r="W81" s="312"/>
      <c r="X81" s="313"/>
      <c r="Y81" s="314"/>
      <c r="Z81" s="315"/>
      <c r="AA81" s="459"/>
      <c r="AB81" s="460"/>
      <c r="AC81" s="461"/>
      <c r="AD81" s="17"/>
      <c r="AE81" s="17"/>
      <c r="AF81" s="30"/>
    </row>
    <row r="82" spans="1:32" ht="13.5" thickTop="1">
      <c r="A82" s="31">
        <v>21</v>
      </c>
      <c r="B82" s="32" t="s">
        <v>154</v>
      </c>
      <c r="C82" s="33" t="s">
        <v>155</v>
      </c>
      <c r="D82" s="34">
        <v>1966</v>
      </c>
      <c r="E82" s="35">
        <v>0</v>
      </c>
      <c r="F82" s="35">
        <v>0</v>
      </c>
      <c r="G82" s="35">
        <v>60</v>
      </c>
      <c r="H82" s="35">
        <v>0</v>
      </c>
      <c r="I82" s="35">
        <v>14</v>
      </c>
      <c r="J82" s="36">
        <v>30</v>
      </c>
      <c r="K82" s="36">
        <v>0</v>
      </c>
      <c r="L82" s="36">
        <v>60</v>
      </c>
      <c r="M82" s="36">
        <v>0</v>
      </c>
      <c r="N82" s="36">
        <v>0</v>
      </c>
      <c r="O82" s="37">
        <f>2*(60*HOUR(AC84)+MINUTE(AC84))</f>
        <v>0</v>
      </c>
      <c r="P82" s="60">
        <v>0</v>
      </c>
      <c r="Q82" s="59">
        <v>60</v>
      </c>
      <c r="R82" s="59">
        <v>0</v>
      </c>
      <c r="S82" s="59">
        <v>20</v>
      </c>
      <c r="T82" s="59">
        <v>0</v>
      </c>
      <c r="U82" s="59">
        <v>0</v>
      </c>
      <c r="V82" s="59">
        <v>0</v>
      </c>
      <c r="W82" s="61">
        <v>4</v>
      </c>
      <c r="X82" s="62">
        <f>SUM(E82:N82,P82:V82)</f>
        <v>244</v>
      </c>
      <c r="Y82" s="63">
        <v>4</v>
      </c>
      <c r="Z82" s="64">
        <v>248</v>
      </c>
      <c r="AA82" s="449"/>
      <c r="AB82" s="450"/>
      <c r="AC82" s="443"/>
      <c r="AD82" s="30"/>
      <c r="AE82" s="30"/>
      <c r="AF82" s="30"/>
    </row>
    <row r="83" spans="1:32">
      <c r="A83" s="31"/>
      <c r="B83" s="32"/>
      <c r="C83" s="33" t="s">
        <v>156</v>
      </c>
      <c r="D83" s="34">
        <v>1997</v>
      </c>
      <c r="E83" s="35"/>
      <c r="F83" s="35"/>
      <c r="G83" s="35"/>
      <c r="H83" s="35"/>
      <c r="I83" s="35"/>
      <c r="J83" s="36"/>
      <c r="K83" s="36"/>
      <c r="L83" s="36"/>
      <c r="M83" s="36"/>
      <c r="N83" s="36"/>
      <c r="O83" s="37"/>
      <c r="P83" s="36"/>
      <c r="Q83" s="35"/>
      <c r="R83" s="35"/>
      <c r="S83" s="35"/>
      <c r="T83" s="35"/>
      <c r="U83" s="35"/>
      <c r="V83" s="35"/>
      <c r="W83" s="39"/>
      <c r="X83" s="40"/>
      <c r="Y83" s="41"/>
      <c r="Z83" s="42"/>
      <c r="AA83" s="449"/>
      <c r="AB83" s="450"/>
      <c r="AC83" s="443"/>
      <c r="AD83" s="30"/>
      <c r="AE83" s="30"/>
      <c r="AF83" s="30"/>
    </row>
    <row r="84" spans="1:32">
      <c r="A84" s="31"/>
      <c r="B84" s="32"/>
      <c r="C84" s="33" t="s">
        <v>157</v>
      </c>
      <c r="D84" s="65">
        <v>1970</v>
      </c>
      <c r="E84" s="35"/>
      <c r="F84" s="84"/>
      <c r="G84" s="84"/>
      <c r="H84" s="84"/>
      <c r="I84" s="35"/>
      <c r="J84" s="36"/>
      <c r="K84" s="36"/>
      <c r="L84" s="36"/>
      <c r="M84" s="36"/>
      <c r="N84" s="36"/>
      <c r="O84" s="66"/>
      <c r="P84" s="36"/>
      <c r="Q84" s="35"/>
      <c r="R84" s="35"/>
      <c r="S84" s="35"/>
      <c r="T84" s="35"/>
      <c r="U84" s="35"/>
      <c r="V84" s="35"/>
      <c r="W84" s="67"/>
      <c r="X84" s="85"/>
      <c r="Y84" s="86"/>
      <c r="Z84" s="87"/>
      <c r="AA84" s="449"/>
      <c r="AB84" s="450"/>
      <c r="AC84" s="443"/>
      <c r="AD84" s="17"/>
      <c r="AE84" s="17"/>
      <c r="AF84" s="30"/>
    </row>
    <row r="85" spans="1:32" ht="13.5" thickBot="1">
      <c r="A85" s="45"/>
      <c r="B85" s="78"/>
      <c r="C85" s="79"/>
      <c r="D85" s="48"/>
      <c r="E85" s="50"/>
      <c r="F85" s="50"/>
      <c r="G85" s="50"/>
      <c r="H85" s="50"/>
      <c r="I85" s="49"/>
      <c r="J85" s="51"/>
      <c r="K85" s="51"/>
      <c r="L85" s="51"/>
      <c r="M85" s="51"/>
      <c r="N85" s="51"/>
      <c r="O85" s="52"/>
      <c r="P85" s="94"/>
      <c r="Q85" s="93"/>
      <c r="R85" s="93"/>
      <c r="S85" s="93"/>
      <c r="T85" s="93"/>
      <c r="U85" s="93"/>
      <c r="V85" s="93"/>
      <c r="W85" s="97"/>
      <c r="X85" s="98"/>
      <c r="Y85" s="99"/>
      <c r="Z85" s="100"/>
      <c r="AA85" s="451"/>
      <c r="AB85" s="452"/>
      <c r="AC85" s="448"/>
      <c r="AD85" s="17"/>
      <c r="AE85" s="17"/>
      <c r="AF85" s="30"/>
    </row>
    <row r="86" spans="1:32" ht="13.5" thickTop="1">
      <c r="A86" s="374">
        <v>22</v>
      </c>
      <c r="B86" s="375" t="s">
        <v>158</v>
      </c>
      <c r="C86" s="376" t="s">
        <v>160</v>
      </c>
      <c r="D86" s="406">
        <v>1978</v>
      </c>
      <c r="E86" s="378">
        <v>15</v>
      </c>
      <c r="F86" s="378">
        <v>0</v>
      </c>
      <c r="G86" s="378">
        <v>0</v>
      </c>
      <c r="H86" s="378">
        <v>0</v>
      </c>
      <c r="I86" s="378">
        <v>60</v>
      </c>
      <c r="J86" s="379">
        <v>30</v>
      </c>
      <c r="K86" s="379">
        <v>0</v>
      </c>
      <c r="L86" s="379">
        <v>0</v>
      </c>
      <c r="M86" s="379">
        <v>0</v>
      </c>
      <c r="N86" s="379">
        <v>0</v>
      </c>
      <c r="O86" s="407">
        <v>32</v>
      </c>
      <c r="P86" s="381">
        <v>0</v>
      </c>
      <c r="Q86" s="382">
        <v>0</v>
      </c>
      <c r="R86" s="382">
        <v>60</v>
      </c>
      <c r="S86" s="382">
        <v>60</v>
      </c>
      <c r="T86" s="382">
        <v>0</v>
      </c>
      <c r="U86" s="382">
        <v>0</v>
      </c>
      <c r="V86" s="382">
        <v>0</v>
      </c>
      <c r="W86" s="383">
        <v>8</v>
      </c>
      <c r="X86" s="384">
        <f>SUM(E86:N86,P86:V86)</f>
        <v>225</v>
      </c>
      <c r="Y86" s="385">
        <v>40</v>
      </c>
      <c r="Z86" s="386">
        <v>265</v>
      </c>
      <c r="AA86" s="441"/>
      <c r="AB86" s="445"/>
      <c r="AC86" s="443"/>
      <c r="AD86" s="30"/>
      <c r="AE86" s="30"/>
      <c r="AF86" s="30"/>
    </row>
    <row r="87" spans="1:32">
      <c r="A87" s="374"/>
      <c r="B87" s="375"/>
      <c r="C87" s="376" t="s">
        <v>159</v>
      </c>
      <c r="D87" s="406">
        <v>2003</v>
      </c>
      <c r="E87" s="378"/>
      <c r="F87" s="378"/>
      <c r="G87" s="378"/>
      <c r="H87" s="378"/>
      <c r="I87" s="378"/>
      <c r="J87" s="379"/>
      <c r="K87" s="379"/>
      <c r="L87" s="379"/>
      <c r="M87" s="379"/>
      <c r="N87" s="379"/>
      <c r="O87" s="407"/>
      <c r="P87" s="379"/>
      <c r="Q87" s="378"/>
      <c r="R87" s="378"/>
      <c r="S87" s="378"/>
      <c r="T87" s="378"/>
      <c r="U87" s="378"/>
      <c r="V87" s="378"/>
      <c r="W87" s="408"/>
      <c r="X87" s="409"/>
      <c r="Y87" s="410"/>
      <c r="Z87" s="392"/>
      <c r="AA87" s="441"/>
      <c r="AB87" s="445">
        <v>96.4</v>
      </c>
      <c r="AC87" s="443"/>
      <c r="AD87" s="30"/>
      <c r="AE87" s="30"/>
      <c r="AF87" s="30"/>
    </row>
    <row r="88" spans="1:32">
      <c r="A88" s="374"/>
      <c r="B88" s="375"/>
      <c r="C88" s="376"/>
      <c r="D88" s="387"/>
      <c r="E88" s="378"/>
      <c r="F88" s="411"/>
      <c r="G88" s="411"/>
      <c r="H88" s="411"/>
      <c r="I88" s="378"/>
      <c r="J88" s="379"/>
      <c r="K88" s="379"/>
      <c r="L88" s="379"/>
      <c r="M88" s="379"/>
      <c r="N88" s="379"/>
      <c r="O88" s="388"/>
      <c r="P88" s="379"/>
      <c r="Q88" s="378"/>
      <c r="R88" s="378"/>
      <c r="S88" s="378"/>
      <c r="T88" s="378"/>
      <c r="U88" s="378"/>
      <c r="V88" s="378"/>
      <c r="W88" s="389"/>
      <c r="X88" s="412"/>
      <c r="Y88" s="413"/>
      <c r="Z88" s="414"/>
      <c r="AA88" s="441"/>
      <c r="AB88" s="445"/>
      <c r="AC88" s="443"/>
      <c r="AD88" s="17"/>
      <c r="AE88" s="17"/>
      <c r="AF88" s="30"/>
    </row>
    <row r="89" spans="1:32" ht="13.5" thickBot="1">
      <c r="A89" s="395"/>
      <c r="B89" s="396"/>
      <c r="C89" s="397"/>
      <c r="D89" s="398"/>
      <c r="E89" s="415"/>
      <c r="F89" s="415"/>
      <c r="G89" s="415"/>
      <c r="H89" s="415"/>
      <c r="I89" s="399"/>
      <c r="J89" s="400"/>
      <c r="K89" s="400"/>
      <c r="L89" s="400"/>
      <c r="M89" s="400"/>
      <c r="N89" s="400"/>
      <c r="O89" s="401"/>
      <c r="P89" s="420"/>
      <c r="Q89" s="421"/>
      <c r="R89" s="421"/>
      <c r="S89" s="421"/>
      <c r="T89" s="421"/>
      <c r="U89" s="421"/>
      <c r="V89" s="421"/>
      <c r="W89" s="422"/>
      <c r="X89" s="423"/>
      <c r="Y89" s="424"/>
      <c r="Z89" s="425"/>
      <c r="AA89" s="453"/>
      <c r="AB89" s="447"/>
      <c r="AC89" s="448"/>
      <c r="AD89" s="17"/>
      <c r="AE89" s="17"/>
      <c r="AF89" s="30"/>
    </row>
    <row r="90" spans="1:32" ht="13.5" thickTop="1">
      <c r="A90" s="374">
        <v>23</v>
      </c>
      <c r="B90" s="375" t="s">
        <v>161</v>
      </c>
      <c r="C90" s="376" t="s">
        <v>162</v>
      </c>
      <c r="D90" s="406">
        <v>1966</v>
      </c>
      <c r="E90" s="378">
        <v>15</v>
      </c>
      <c r="F90" s="378">
        <v>0</v>
      </c>
      <c r="G90" s="378">
        <v>0</v>
      </c>
      <c r="H90" s="378">
        <v>0</v>
      </c>
      <c r="I90" s="378">
        <v>60</v>
      </c>
      <c r="J90" s="379">
        <v>0</v>
      </c>
      <c r="K90" s="379">
        <v>0</v>
      </c>
      <c r="L90" s="379">
        <v>60</v>
      </c>
      <c r="M90" s="379">
        <v>0</v>
      </c>
      <c r="N90" s="379">
        <v>0</v>
      </c>
      <c r="O90" s="407">
        <v>120</v>
      </c>
      <c r="P90" s="381">
        <v>0</v>
      </c>
      <c r="Q90" s="382">
        <v>0</v>
      </c>
      <c r="R90" s="382">
        <v>0</v>
      </c>
      <c r="S90" s="382">
        <v>0</v>
      </c>
      <c r="T90" s="382">
        <v>0</v>
      </c>
      <c r="U90" s="382">
        <v>0</v>
      </c>
      <c r="V90" s="382">
        <v>0</v>
      </c>
      <c r="W90" s="383">
        <v>60</v>
      </c>
      <c r="X90" s="384">
        <f>SUM(E90:N90,P90:V90)</f>
        <v>135</v>
      </c>
      <c r="Y90" s="385">
        <v>180</v>
      </c>
      <c r="Z90" s="386">
        <v>315</v>
      </c>
      <c r="AA90" s="441"/>
      <c r="AB90" s="445"/>
      <c r="AC90" s="443"/>
      <c r="AD90" s="30"/>
      <c r="AE90" s="30"/>
      <c r="AF90" s="30"/>
    </row>
    <row r="91" spans="1:32">
      <c r="A91" s="374"/>
      <c r="B91" s="375"/>
      <c r="C91" s="376" t="s">
        <v>163</v>
      </c>
      <c r="D91" s="406">
        <v>1971</v>
      </c>
      <c r="E91" s="378"/>
      <c r="F91" s="378"/>
      <c r="G91" s="378"/>
      <c r="H91" s="378"/>
      <c r="I91" s="378"/>
      <c r="J91" s="379"/>
      <c r="K91" s="379"/>
      <c r="L91" s="379"/>
      <c r="M91" s="379"/>
      <c r="N91" s="379"/>
      <c r="O91" s="407"/>
      <c r="P91" s="379"/>
      <c r="Q91" s="378"/>
      <c r="R91" s="378"/>
      <c r="S91" s="378"/>
      <c r="T91" s="378"/>
      <c r="U91" s="378"/>
      <c r="V91" s="378"/>
      <c r="W91" s="408"/>
      <c r="X91" s="409"/>
      <c r="Y91" s="410"/>
      <c r="Z91" s="392"/>
      <c r="AA91" s="441"/>
      <c r="AB91" s="444">
        <v>95.05</v>
      </c>
      <c r="AC91" s="443"/>
      <c r="AD91" s="30"/>
      <c r="AE91" s="30"/>
      <c r="AF91" s="30"/>
    </row>
    <row r="92" spans="1:32">
      <c r="A92" s="374"/>
      <c r="B92" s="375"/>
      <c r="C92" s="376" t="s">
        <v>164</v>
      </c>
      <c r="D92" s="387"/>
      <c r="E92" s="378"/>
      <c r="F92" s="411"/>
      <c r="G92" s="411"/>
      <c r="H92" s="411"/>
      <c r="I92" s="378"/>
      <c r="J92" s="379"/>
      <c r="K92" s="379"/>
      <c r="L92" s="379"/>
      <c r="M92" s="379"/>
      <c r="N92" s="379"/>
      <c r="O92" s="388"/>
      <c r="P92" s="379"/>
      <c r="Q92" s="378"/>
      <c r="R92" s="378"/>
      <c r="S92" s="378"/>
      <c r="T92" s="378"/>
      <c r="U92" s="378"/>
      <c r="V92" s="378"/>
      <c r="W92" s="389"/>
      <c r="X92" s="412"/>
      <c r="Y92" s="413"/>
      <c r="Z92" s="414"/>
      <c r="AA92" s="441"/>
      <c r="AB92" s="444"/>
      <c r="AC92" s="443"/>
      <c r="AD92" s="17"/>
      <c r="AE92" s="17"/>
      <c r="AF92" s="30"/>
    </row>
    <row r="93" spans="1:32" ht="13.5" thickBot="1">
      <c r="A93" s="395"/>
      <c r="B93" s="396"/>
      <c r="C93" s="397"/>
      <c r="D93" s="398"/>
      <c r="E93" s="415"/>
      <c r="F93" s="415"/>
      <c r="G93" s="415"/>
      <c r="H93" s="415"/>
      <c r="I93" s="399"/>
      <c r="J93" s="400"/>
      <c r="K93" s="400"/>
      <c r="L93" s="400"/>
      <c r="M93" s="400"/>
      <c r="N93" s="400"/>
      <c r="O93" s="401"/>
      <c r="P93" s="420"/>
      <c r="Q93" s="421"/>
      <c r="R93" s="421"/>
      <c r="S93" s="421"/>
      <c r="T93" s="421"/>
      <c r="U93" s="421"/>
      <c r="V93" s="421"/>
      <c r="W93" s="422"/>
      <c r="X93" s="423"/>
      <c r="Y93" s="424"/>
      <c r="Z93" s="425"/>
      <c r="AA93" s="453"/>
      <c r="AB93" s="454"/>
      <c r="AC93" s="448"/>
      <c r="AD93" s="17"/>
      <c r="AE93" s="17"/>
      <c r="AF93" s="30"/>
    </row>
    <row r="94" spans="1:32" ht="13.5" thickTop="1">
      <c r="A94" s="374">
        <v>24</v>
      </c>
      <c r="B94" s="375" t="s">
        <v>165</v>
      </c>
      <c r="C94" s="376" t="s">
        <v>166</v>
      </c>
      <c r="D94" s="406">
        <v>1984</v>
      </c>
      <c r="E94" s="378">
        <v>15</v>
      </c>
      <c r="F94" s="378">
        <v>0</v>
      </c>
      <c r="G94" s="378">
        <v>0</v>
      </c>
      <c r="H94" s="378">
        <v>60</v>
      </c>
      <c r="I94" s="378">
        <v>1</v>
      </c>
      <c r="J94" s="379">
        <v>30</v>
      </c>
      <c r="K94" s="379">
        <v>0</v>
      </c>
      <c r="L94" s="379">
        <v>60</v>
      </c>
      <c r="M94" s="379">
        <v>0</v>
      </c>
      <c r="N94" s="379">
        <v>0</v>
      </c>
      <c r="O94" s="407">
        <v>52</v>
      </c>
      <c r="P94" s="381">
        <v>0</v>
      </c>
      <c r="Q94" s="382">
        <v>60</v>
      </c>
      <c r="R94" s="382">
        <v>0</v>
      </c>
      <c r="S94" s="382">
        <v>0</v>
      </c>
      <c r="T94" s="382">
        <v>0</v>
      </c>
      <c r="U94" s="382">
        <v>0</v>
      </c>
      <c r="V94" s="382">
        <v>0</v>
      </c>
      <c r="W94" s="383">
        <v>48</v>
      </c>
      <c r="X94" s="384">
        <f>SUM(E94:N94,P94:V94)</f>
        <v>226</v>
      </c>
      <c r="Y94" s="385">
        <v>100</v>
      </c>
      <c r="Z94" s="386">
        <v>326</v>
      </c>
      <c r="AA94" s="441"/>
      <c r="AB94" s="444"/>
      <c r="AC94" s="443"/>
      <c r="AD94" s="30"/>
      <c r="AE94" s="30"/>
      <c r="AF94" s="30"/>
    </row>
    <row r="95" spans="1:32">
      <c r="A95" s="374"/>
      <c r="B95" s="375"/>
      <c r="C95" s="376" t="s">
        <v>167</v>
      </c>
      <c r="D95" s="406">
        <v>1980</v>
      </c>
      <c r="E95" s="378"/>
      <c r="F95" s="378"/>
      <c r="G95" s="378"/>
      <c r="H95" s="378"/>
      <c r="I95" s="378"/>
      <c r="J95" s="379"/>
      <c r="K95" s="379"/>
      <c r="L95" s="379"/>
      <c r="M95" s="379"/>
      <c r="N95" s="379"/>
      <c r="O95" s="407"/>
      <c r="P95" s="379"/>
      <c r="Q95" s="378"/>
      <c r="R95" s="378"/>
      <c r="S95" s="378"/>
      <c r="T95" s="378"/>
      <c r="U95" s="378"/>
      <c r="V95" s="378"/>
      <c r="W95" s="408"/>
      <c r="X95" s="409"/>
      <c r="Y95" s="410"/>
      <c r="Z95" s="392"/>
      <c r="AA95" s="441"/>
      <c r="AB95" s="444">
        <v>93.7</v>
      </c>
      <c r="AC95" s="443"/>
      <c r="AD95" s="30"/>
      <c r="AE95" s="30"/>
      <c r="AF95" s="30"/>
    </row>
    <row r="96" spans="1:32">
      <c r="A96" s="374"/>
      <c r="B96" s="375"/>
      <c r="C96" s="376"/>
      <c r="D96" s="387"/>
      <c r="E96" s="378"/>
      <c r="F96" s="411"/>
      <c r="G96" s="411"/>
      <c r="H96" s="411"/>
      <c r="I96" s="378"/>
      <c r="J96" s="379"/>
      <c r="K96" s="379"/>
      <c r="L96" s="379"/>
      <c r="M96" s="379"/>
      <c r="N96" s="379"/>
      <c r="O96" s="388"/>
      <c r="P96" s="379"/>
      <c r="Q96" s="378"/>
      <c r="R96" s="378"/>
      <c r="S96" s="378"/>
      <c r="T96" s="378"/>
      <c r="U96" s="378"/>
      <c r="V96" s="378"/>
      <c r="W96" s="389"/>
      <c r="X96" s="412"/>
      <c r="Y96" s="413"/>
      <c r="Z96" s="414"/>
      <c r="AA96" s="441"/>
      <c r="AB96" s="444"/>
      <c r="AC96" s="443"/>
      <c r="AD96" s="17"/>
      <c r="AE96" s="17"/>
      <c r="AF96" s="30"/>
    </row>
    <row r="97" spans="1:32" ht="13.5" thickBot="1">
      <c r="A97" s="395"/>
      <c r="B97" s="396"/>
      <c r="C97" s="397"/>
      <c r="D97" s="398"/>
      <c r="E97" s="415"/>
      <c r="F97" s="415"/>
      <c r="G97" s="415"/>
      <c r="H97" s="415"/>
      <c r="I97" s="399"/>
      <c r="J97" s="400"/>
      <c r="K97" s="400"/>
      <c r="L97" s="400"/>
      <c r="M97" s="400"/>
      <c r="N97" s="400"/>
      <c r="O97" s="401"/>
      <c r="P97" s="400"/>
      <c r="Q97" s="399"/>
      <c r="R97" s="399"/>
      <c r="S97" s="399"/>
      <c r="T97" s="399"/>
      <c r="U97" s="399"/>
      <c r="V97" s="399"/>
      <c r="W97" s="402"/>
      <c r="X97" s="416"/>
      <c r="Y97" s="417"/>
      <c r="Z97" s="418"/>
      <c r="AA97" s="453"/>
      <c r="AB97" s="454"/>
      <c r="AC97" s="448"/>
      <c r="AD97" s="17"/>
      <c r="AE97" s="17"/>
      <c r="AF97" s="30"/>
    </row>
    <row r="98" spans="1:32" ht="13.5" thickTop="1">
      <c r="A98" s="374">
        <v>25</v>
      </c>
      <c r="B98" s="375" t="s">
        <v>171</v>
      </c>
      <c r="C98" s="376" t="s">
        <v>172</v>
      </c>
      <c r="D98" s="406">
        <v>1965</v>
      </c>
      <c r="E98" s="378">
        <v>10</v>
      </c>
      <c r="F98" s="378">
        <v>0</v>
      </c>
      <c r="G98" s="378">
        <v>60</v>
      </c>
      <c r="H98" s="378">
        <v>0</v>
      </c>
      <c r="I98" s="378">
        <v>48</v>
      </c>
      <c r="J98" s="379">
        <v>30</v>
      </c>
      <c r="K98" s="379">
        <v>0</v>
      </c>
      <c r="L98" s="379">
        <v>60</v>
      </c>
      <c r="M98" s="379">
        <v>60</v>
      </c>
      <c r="N98" s="379">
        <v>0</v>
      </c>
      <c r="O98" s="407">
        <v>28</v>
      </c>
      <c r="P98" s="379">
        <v>0</v>
      </c>
      <c r="Q98" s="378">
        <v>60</v>
      </c>
      <c r="R98" s="378">
        <v>0</v>
      </c>
      <c r="S98" s="378">
        <v>20</v>
      </c>
      <c r="T98" s="378">
        <v>0</v>
      </c>
      <c r="U98" s="378">
        <v>0</v>
      </c>
      <c r="V98" s="378">
        <v>0</v>
      </c>
      <c r="W98" s="408">
        <v>18</v>
      </c>
      <c r="X98" s="426">
        <f>SUM(E98:N98,P98:V98)</f>
        <v>348</v>
      </c>
      <c r="Y98" s="410">
        <v>46</v>
      </c>
      <c r="Z98" s="392">
        <v>394</v>
      </c>
      <c r="AA98" s="441"/>
      <c r="AB98" s="444"/>
      <c r="AC98" s="443"/>
      <c r="AD98" s="30"/>
      <c r="AE98" s="30"/>
      <c r="AF98" s="30"/>
    </row>
    <row r="99" spans="1:32">
      <c r="A99" s="374"/>
      <c r="B99" s="375"/>
      <c r="C99" s="376" t="s">
        <v>173</v>
      </c>
      <c r="D99" s="406">
        <v>1967</v>
      </c>
      <c r="E99" s="378"/>
      <c r="F99" s="378"/>
      <c r="G99" s="378"/>
      <c r="H99" s="378"/>
      <c r="I99" s="378"/>
      <c r="J99" s="379"/>
      <c r="K99" s="379"/>
      <c r="L99" s="379"/>
      <c r="M99" s="379"/>
      <c r="N99" s="379"/>
      <c r="O99" s="407"/>
      <c r="P99" s="379"/>
      <c r="Q99" s="378"/>
      <c r="R99" s="378"/>
      <c r="S99" s="378"/>
      <c r="T99" s="378"/>
      <c r="U99" s="378"/>
      <c r="V99" s="378"/>
      <c r="W99" s="408"/>
      <c r="X99" s="409"/>
      <c r="Y99" s="410"/>
      <c r="Z99" s="392"/>
      <c r="AA99" s="441"/>
      <c r="AB99" s="444">
        <v>92.35</v>
      </c>
      <c r="AC99" s="443"/>
      <c r="AD99" s="30"/>
      <c r="AE99" s="30"/>
      <c r="AF99" s="30"/>
    </row>
    <row r="100" spans="1:32">
      <c r="A100" s="374"/>
      <c r="B100" s="375"/>
      <c r="C100" s="376"/>
      <c r="D100" s="387"/>
      <c r="E100" s="378"/>
      <c r="F100" s="411"/>
      <c r="G100" s="411"/>
      <c r="H100" s="411"/>
      <c r="I100" s="378"/>
      <c r="J100" s="379"/>
      <c r="K100" s="379"/>
      <c r="L100" s="379"/>
      <c r="M100" s="379"/>
      <c r="N100" s="379"/>
      <c r="O100" s="388"/>
      <c r="P100" s="379"/>
      <c r="Q100" s="378"/>
      <c r="R100" s="378"/>
      <c r="S100" s="378"/>
      <c r="T100" s="378"/>
      <c r="U100" s="378"/>
      <c r="V100" s="378"/>
      <c r="W100" s="389"/>
      <c r="X100" s="412"/>
      <c r="Y100" s="413"/>
      <c r="Z100" s="414"/>
      <c r="AA100" s="441"/>
      <c r="AB100" s="444"/>
      <c r="AC100" s="443"/>
      <c r="AD100" s="17"/>
      <c r="AE100" s="17"/>
      <c r="AF100" s="30"/>
    </row>
    <row r="101" spans="1:32" ht="13.5" thickBot="1">
      <c r="A101" s="395"/>
      <c r="B101" s="396"/>
      <c r="C101" s="397"/>
      <c r="D101" s="398"/>
      <c r="E101" s="415"/>
      <c r="F101" s="415"/>
      <c r="G101" s="415"/>
      <c r="H101" s="415"/>
      <c r="I101" s="399"/>
      <c r="J101" s="400"/>
      <c r="K101" s="400"/>
      <c r="L101" s="400"/>
      <c r="M101" s="400"/>
      <c r="N101" s="400"/>
      <c r="O101" s="401"/>
      <c r="P101" s="420"/>
      <c r="Q101" s="421"/>
      <c r="R101" s="421"/>
      <c r="S101" s="421"/>
      <c r="T101" s="421"/>
      <c r="U101" s="421"/>
      <c r="V101" s="421"/>
      <c r="W101" s="422"/>
      <c r="X101" s="423"/>
      <c r="Y101" s="424"/>
      <c r="Z101" s="425"/>
      <c r="AA101" s="453"/>
      <c r="AB101" s="454"/>
      <c r="AC101" s="448"/>
      <c r="AD101" s="17"/>
      <c r="AE101" s="17"/>
      <c r="AF101" s="30"/>
    </row>
    <row r="102" spans="1:32" ht="13.5" thickTop="1">
      <c r="A102" s="374">
        <v>26</v>
      </c>
      <c r="B102" s="375" t="s">
        <v>168</v>
      </c>
      <c r="C102" s="376" t="s">
        <v>169</v>
      </c>
      <c r="D102" s="406">
        <v>1951</v>
      </c>
      <c r="E102" s="378">
        <v>15</v>
      </c>
      <c r="F102" s="378">
        <v>0</v>
      </c>
      <c r="G102" s="378">
        <v>60</v>
      </c>
      <c r="H102" s="378">
        <v>0</v>
      </c>
      <c r="I102" s="378">
        <v>51</v>
      </c>
      <c r="J102" s="379">
        <v>30</v>
      </c>
      <c r="K102" s="379">
        <v>0</v>
      </c>
      <c r="L102" s="379">
        <v>60</v>
      </c>
      <c r="M102" s="379">
        <v>60</v>
      </c>
      <c r="N102" s="379">
        <v>0</v>
      </c>
      <c r="O102" s="407">
        <v>34</v>
      </c>
      <c r="P102" s="381">
        <v>0</v>
      </c>
      <c r="Q102" s="382">
        <v>60</v>
      </c>
      <c r="R102" s="382">
        <v>0</v>
      </c>
      <c r="S102" s="382">
        <v>20</v>
      </c>
      <c r="T102" s="382">
        <v>0</v>
      </c>
      <c r="U102" s="382">
        <v>0</v>
      </c>
      <c r="V102" s="382">
        <v>0</v>
      </c>
      <c r="W102" s="383">
        <v>22</v>
      </c>
      <c r="X102" s="384">
        <f>SUM(E102:N102,P102:V102)</f>
        <v>356</v>
      </c>
      <c r="Y102" s="385">
        <v>56</v>
      </c>
      <c r="Z102" s="386">
        <v>412</v>
      </c>
      <c r="AA102" s="441"/>
      <c r="AB102" s="444"/>
      <c r="AC102" s="443"/>
      <c r="AD102" s="30"/>
      <c r="AE102" s="30"/>
      <c r="AF102" s="30"/>
    </row>
    <row r="103" spans="1:32">
      <c r="A103" s="374"/>
      <c r="B103" s="375"/>
      <c r="C103" s="376" t="s">
        <v>170</v>
      </c>
      <c r="D103" s="406">
        <v>1953</v>
      </c>
      <c r="E103" s="378"/>
      <c r="F103" s="378"/>
      <c r="G103" s="378"/>
      <c r="H103" s="378"/>
      <c r="I103" s="378"/>
      <c r="J103" s="379"/>
      <c r="K103" s="379"/>
      <c r="L103" s="379"/>
      <c r="M103" s="379"/>
      <c r="N103" s="379"/>
      <c r="O103" s="407"/>
      <c r="P103" s="379"/>
      <c r="Q103" s="378"/>
      <c r="R103" s="378"/>
      <c r="S103" s="378"/>
      <c r="T103" s="378"/>
      <c r="U103" s="378"/>
      <c r="V103" s="378"/>
      <c r="W103" s="408"/>
      <c r="X103" s="409"/>
      <c r="Y103" s="410"/>
      <c r="Z103" s="392"/>
      <c r="AA103" s="441"/>
      <c r="AB103" s="444">
        <v>91</v>
      </c>
      <c r="AC103" s="443"/>
      <c r="AD103" s="30"/>
      <c r="AE103" s="30"/>
      <c r="AF103" s="30"/>
    </row>
    <row r="104" spans="1:32">
      <c r="A104" s="374"/>
      <c r="B104" s="375"/>
      <c r="C104" s="376"/>
      <c r="D104" s="387"/>
      <c r="E104" s="378"/>
      <c r="F104" s="411"/>
      <c r="G104" s="411"/>
      <c r="H104" s="411"/>
      <c r="I104" s="378"/>
      <c r="J104" s="379"/>
      <c r="K104" s="379"/>
      <c r="L104" s="379"/>
      <c r="M104" s="379"/>
      <c r="N104" s="379"/>
      <c r="O104" s="388"/>
      <c r="P104" s="379"/>
      <c r="Q104" s="378"/>
      <c r="R104" s="378"/>
      <c r="S104" s="378"/>
      <c r="T104" s="378"/>
      <c r="U104" s="378"/>
      <c r="V104" s="378"/>
      <c r="W104" s="389"/>
      <c r="X104" s="412"/>
      <c r="Y104" s="413"/>
      <c r="Z104" s="414"/>
      <c r="AA104" s="441"/>
      <c r="AB104" s="444"/>
      <c r="AC104" s="443"/>
      <c r="AD104" s="17"/>
      <c r="AE104" s="17"/>
      <c r="AF104" s="30"/>
    </row>
    <row r="105" spans="1:32" ht="13.5" thickBot="1">
      <c r="A105" s="395"/>
      <c r="B105" s="396"/>
      <c r="C105" s="397"/>
      <c r="D105" s="398"/>
      <c r="E105" s="415"/>
      <c r="F105" s="415"/>
      <c r="G105" s="415"/>
      <c r="H105" s="415"/>
      <c r="I105" s="399"/>
      <c r="J105" s="400"/>
      <c r="K105" s="400"/>
      <c r="L105" s="400"/>
      <c r="M105" s="400"/>
      <c r="N105" s="400"/>
      <c r="O105" s="401"/>
      <c r="P105" s="420"/>
      <c r="Q105" s="421"/>
      <c r="R105" s="421"/>
      <c r="S105" s="421"/>
      <c r="T105" s="421"/>
      <c r="U105" s="421"/>
      <c r="V105" s="421"/>
      <c r="W105" s="422"/>
      <c r="X105" s="423"/>
      <c r="Y105" s="424"/>
      <c r="Z105" s="425"/>
      <c r="AA105" s="453"/>
      <c r="AB105" s="454"/>
      <c r="AC105" s="448"/>
      <c r="AD105" s="17"/>
      <c r="AE105" s="17"/>
      <c r="AF105" s="30"/>
    </row>
    <row r="106" spans="1:32" ht="13.5" thickTop="1">
      <c r="A106" s="31">
        <v>27</v>
      </c>
      <c r="B106" s="32" t="s">
        <v>174</v>
      </c>
      <c r="C106" s="33" t="s">
        <v>175</v>
      </c>
      <c r="D106" s="34">
        <v>1991</v>
      </c>
      <c r="E106" s="35">
        <v>100</v>
      </c>
      <c r="F106" s="35">
        <v>60</v>
      </c>
      <c r="G106" s="35">
        <v>100</v>
      </c>
      <c r="H106" s="35">
        <v>0</v>
      </c>
      <c r="I106" s="35">
        <v>60</v>
      </c>
      <c r="J106" s="36">
        <v>100</v>
      </c>
      <c r="K106" s="36">
        <v>0</v>
      </c>
      <c r="L106" s="36">
        <v>60</v>
      </c>
      <c r="M106" s="36">
        <v>0</v>
      </c>
      <c r="N106" s="36">
        <v>0</v>
      </c>
      <c r="O106" s="37">
        <v>190</v>
      </c>
      <c r="P106" s="60">
        <v>60</v>
      </c>
      <c r="Q106" s="59">
        <v>60</v>
      </c>
      <c r="R106" s="59">
        <v>0</v>
      </c>
      <c r="S106" s="59">
        <v>40</v>
      </c>
      <c r="T106" s="59">
        <v>0</v>
      </c>
      <c r="U106" s="59">
        <v>0</v>
      </c>
      <c r="V106" s="59">
        <v>0</v>
      </c>
      <c r="W106" s="61">
        <v>66</v>
      </c>
      <c r="X106" s="62">
        <f>SUM(E106:N106,P106:V106)</f>
        <v>640</v>
      </c>
      <c r="Y106" s="63">
        <v>256</v>
      </c>
      <c r="Z106" s="64">
        <v>896</v>
      </c>
      <c r="AA106" s="449"/>
      <c r="AB106" s="450"/>
      <c r="AC106" s="443"/>
      <c r="AD106" s="30"/>
      <c r="AE106" s="30"/>
      <c r="AF106" s="30"/>
    </row>
    <row r="107" spans="1:32">
      <c r="A107" s="31"/>
      <c r="B107" s="32"/>
      <c r="C107" s="33" t="s">
        <v>176</v>
      </c>
      <c r="D107" s="34">
        <v>1991</v>
      </c>
      <c r="E107" s="35"/>
      <c r="F107" s="35"/>
      <c r="G107" s="35"/>
      <c r="H107" s="35"/>
      <c r="I107" s="35"/>
      <c r="J107" s="36"/>
      <c r="K107" s="36"/>
      <c r="L107" s="36"/>
      <c r="M107" s="36"/>
      <c r="N107" s="36"/>
      <c r="O107" s="37"/>
      <c r="P107" s="36"/>
      <c r="Q107" s="35"/>
      <c r="R107" s="35"/>
      <c r="S107" s="35"/>
      <c r="T107" s="35"/>
      <c r="U107" s="35"/>
      <c r="V107" s="35"/>
      <c r="W107" s="39"/>
      <c r="X107" s="40"/>
      <c r="Y107" s="41"/>
      <c r="Z107" s="42"/>
      <c r="AA107" s="449"/>
      <c r="AB107" s="450"/>
      <c r="AC107" s="443"/>
      <c r="AD107" s="30"/>
      <c r="AE107" s="30"/>
      <c r="AF107" s="30"/>
    </row>
    <row r="108" spans="1:32">
      <c r="A108" s="31"/>
      <c r="B108" s="32"/>
      <c r="C108" s="33" t="s">
        <v>177</v>
      </c>
      <c r="D108" s="65">
        <v>1993</v>
      </c>
      <c r="E108" s="35"/>
      <c r="F108" s="84"/>
      <c r="G108" s="84"/>
      <c r="H108" s="84"/>
      <c r="I108" s="35"/>
      <c r="J108" s="36"/>
      <c r="K108" s="36"/>
      <c r="L108" s="36"/>
      <c r="M108" s="36"/>
      <c r="N108" s="36"/>
      <c r="O108" s="66"/>
      <c r="P108" s="36"/>
      <c r="Q108" s="35"/>
      <c r="R108" s="35"/>
      <c r="S108" s="35"/>
      <c r="T108" s="35"/>
      <c r="U108" s="35"/>
      <c r="V108" s="35"/>
      <c r="W108" s="67"/>
      <c r="X108" s="85"/>
      <c r="Y108" s="86"/>
      <c r="Z108" s="87"/>
      <c r="AA108" s="449"/>
      <c r="AB108" s="450"/>
      <c r="AC108" s="443"/>
      <c r="AD108" s="17"/>
      <c r="AE108" s="17"/>
      <c r="AF108" s="30"/>
    </row>
    <row r="109" spans="1:32">
      <c r="A109" s="31"/>
      <c r="B109" s="32"/>
      <c r="C109" s="165" t="s">
        <v>178</v>
      </c>
      <c r="D109" s="65">
        <v>1993</v>
      </c>
      <c r="E109" s="35"/>
      <c r="F109" s="84"/>
      <c r="G109" s="84"/>
      <c r="H109" s="84"/>
      <c r="I109" s="35"/>
      <c r="J109" s="36"/>
      <c r="K109" s="36"/>
      <c r="L109" s="36"/>
      <c r="M109" s="36"/>
      <c r="N109" s="36"/>
      <c r="O109" s="66"/>
      <c r="P109" s="36"/>
      <c r="Q109" s="35"/>
      <c r="R109" s="35"/>
      <c r="S109" s="35"/>
      <c r="T109" s="35"/>
      <c r="U109" s="35"/>
      <c r="V109" s="35"/>
      <c r="W109" s="67"/>
      <c r="X109" s="85"/>
      <c r="Y109" s="86"/>
      <c r="Z109" s="87"/>
      <c r="AA109" s="449"/>
      <c r="AB109" s="450"/>
      <c r="AC109" s="443"/>
      <c r="AD109" s="17"/>
      <c r="AE109" s="17"/>
      <c r="AF109" s="30"/>
    </row>
    <row r="110" spans="1:32" ht="13.5" thickBot="1">
      <c r="A110" s="45"/>
      <c r="B110" s="78"/>
      <c r="C110" s="79" t="s">
        <v>179</v>
      </c>
      <c r="D110" s="83">
        <v>1991</v>
      </c>
      <c r="E110" s="50"/>
      <c r="F110" s="50"/>
      <c r="G110" s="50"/>
      <c r="H110" s="50"/>
      <c r="I110" s="49"/>
      <c r="J110" s="51"/>
      <c r="K110" s="51"/>
      <c r="L110" s="51"/>
      <c r="M110" s="51"/>
      <c r="N110" s="51"/>
      <c r="O110" s="52"/>
      <c r="P110" s="94"/>
      <c r="Q110" s="93"/>
      <c r="R110" s="93"/>
      <c r="S110" s="93"/>
      <c r="T110" s="93"/>
      <c r="U110" s="93"/>
      <c r="V110" s="93"/>
      <c r="W110" s="97"/>
      <c r="X110" s="98"/>
      <c r="Y110" s="99"/>
      <c r="Z110" s="100"/>
      <c r="AA110" s="451"/>
      <c r="AB110" s="452"/>
      <c r="AC110" s="448"/>
      <c r="AD110" s="17"/>
      <c r="AE110" s="17"/>
      <c r="AF110" s="30"/>
    </row>
    <row r="111" spans="1:32" ht="13.5" thickTop="1">
      <c r="A111" s="31">
        <v>28</v>
      </c>
      <c r="B111" s="32" t="s">
        <v>180</v>
      </c>
      <c r="C111" s="33" t="s">
        <v>181</v>
      </c>
      <c r="D111" s="34">
        <v>2002</v>
      </c>
      <c r="E111" s="35">
        <v>0</v>
      </c>
      <c r="F111" s="35">
        <v>100</v>
      </c>
      <c r="G111" s="35">
        <v>100</v>
      </c>
      <c r="H111" s="35">
        <v>100</v>
      </c>
      <c r="I111" s="35">
        <v>100</v>
      </c>
      <c r="J111" s="36">
        <v>60</v>
      </c>
      <c r="K111" s="36">
        <v>100</v>
      </c>
      <c r="L111" s="36">
        <v>60</v>
      </c>
      <c r="M111" s="36">
        <v>60</v>
      </c>
      <c r="N111" s="36">
        <v>0</v>
      </c>
      <c r="O111" s="37">
        <v>220</v>
      </c>
      <c r="P111" s="60">
        <v>0</v>
      </c>
      <c r="Q111" s="59">
        <v>0</v>
      </c>
      <c r="R111" s="59">
        <v>0</v>
      </c>
      <c r="S111" s="59">
        <v>40</v>
      </c>
      <c r="T111" s="59">
        <v>0</v>
      </c>
      <c r="U111" s="59">
        <v>0</v>
      </c>
      <c r="V111" s="59">
        <v>0</v>
      </c>
      <c r="W111" s="61">
        <v>22</v>
      </c>
      <c r="X111" s="62">
        <f>SUM(E111:N111,P111:V111)</f>
        <v>720</v>
      </c>
      <c r="Y111" s="63">
        <v>242</v>
      </c>
      <c r="Z111" s="64">
        <v>962</v>
      </c>
      <c r="AA111" s="449"/>
      <c r="AB111" s="450"/>
      <c r="AC111" s="443"/>
      <c r="AD111" s="30"/>
      <c r="AE111" s="30"/>
      <c r="AF111" s="30"/>
    </row>
    <row r="112" spans="1:32">
      <c r="A112" s="31"/>
      <c r="B112" s="32"/>
      <c r="C112" s="33" t="s">
        <v>182</v>
      </c>
      <c r="D112" s="34">
        <v>2001</v>
      </c>
      <c r="E112" s="35"/>
      <c r="F112" s="35"/>
      <c r="G112" s="35"/>
      <c r="H112" s="35"/>
      <c r="I112" s="35"/>
      <c r="J112" s="36"/>
      <c r="K112" s="36"/>
      <c r="L112" s="36"/>
      <c r="M112" s="36"/>
      <c r="N112" s="36"/>
      <c r="O112" s="37"/>
      <c r="P112" s="36"/>
      <c r="Q112" s="35"/>
      <c r="R112" s="35"/>
      <c r="S112" s="35"/>
      <c r="T112" s="35"/>
      <c r="U112" s="35"/>
      <c r="V112" s="35"/>
      <c r="W112" s="39"/>
      <c r="X112" s="40"/>
      <c r="Y112" s="41"/>
      <c r="Z112" s="42"/>
      <c r="AA112" s="449"/>
      <c r="AB112" s="450"/>
      <c r="AC112" s="443"/>
      <c r="AD112" s="30"/>
      <c r="AE112" s="30"/>
      <c r="AF112" s="30"/>
    </row>
    <row r="113" spans="1:32">
      <c r="A113" s="31"/>
      <c r="B113" s="32"/>
      <c r="C113" s="33" t="s">
        <v>183</v>
      </c>
      <c r="D113" s="65">
        <v>2002</v>
      </c>
      <c r="E113" s="35"/>
      <c r="F113" s="84"/>
      <c r="G113" s="84"/>
      <c r="H113" s="84"/>
      <c r="I113" s="35"/>
      <c r="J113" s="36"/>
      <c r="K113" s="36"/>
      <c r="L113" s="36"/>
      <c r="M113" s="36"/>
      <c r="N113" s="36"/>
      <c r="O113" s="66"/>
      <c r="P113" s="36"/>
      <c r="Q113" s="35"/>
      <c r="R113" s="35"/>
      <c r="S113" s="35"/>
      <c r="T113" s="35"/>
      <c r="U113" s="35"/>
      <c r="V113" s="35"/>
      <c r="W113" s="67"/>
      <c r="X113" s="85"/>
      <c r="Y113" s="86"/>
      <c r="Z113" s="87"/>
      <c r="AA113" s="449"/>
      <c r="AB113" s="450"/>
      <c r="AC113" s="443"/>
      <c r="AD113" s="17"/>
      <c r="AE113" s="17"/>
      <c r="AF113" s="30"/>
    </row>
    <row r="114" spans="1:32" ht="13.5" thickBot="1">
      <c r="A114" s="88"/>
      <c r="B114" s="89"/>
      <c r="C114" s="90" t="s">
        <v>184</v>
      </c>
      <c r="D114" s="91">
        <v>2000</v>
      </c>
      <c r="E114" s="92"/>
      <c r="F114" s="92"/>
      <c r="G114" s="92"/>
      <c r="H114" s="92"/>
      <c r="I114" s="93"/>
      <c r="J114" s="94"/>
      <c r="K114" s="94"/>
      <c r="L114" s="94"/>
      <c r="M114" s="94"/>
      <c r="N114" s="94"/>
      <c r="O114" s="95"/>
      <c r="P114" s="94"/>
      <c r="Q114" s="93"/>
      <c r="R114" s="93"/>
      <c r="S114" s="93"/>
      <c r="T114" s="93"/>
      <c r="U114" s="93"/>
      <c r="V114" s="93"/>
      <c r="W114" s="97"/>
      <c r="X114" s="98"/>
      <c r="Y114" s="99"/>
      <c r="Z114" s="100"/>
      <c r="AA114" s="462"/>
      <c r="AB114" s="463"/>
      <c r="AC114" s="464"/>
      <c r="AD114" s="17"/>
      <c r="AE114" s="17"/>
      <c r="AF114" s="30"/>
    </row>
    <row r="115" spans="1:32">
      <c r="B115" s="101"/>
      <c r="C115" s="101"/>
    </row>
    <row r="116" spans="1:32">
      <c r="B116" s="102"/>
      <c r="C116" s="102"/>
    </row>
  </sheetData>
  <printOptions horizontalCentered="1"/>
  <pageMargins left="0.39370078740157483" right="0.39370078740157483" top="0.98425196850393704" bottom="0.39370078740157483" header="0.59055118110236227" footer="0.15748031496062992"/>
  <pageSetup paperSize="9" scale="80" fitToHeight="4" orientation="landscape" horizontalDpi="4294967294" r:id="rId1"/>
  <headerFooter alignWithMargins="0">
    <oddHeader>&amp;L&amp;"MS Sans Serif,Félkövér"&amp;12B&amp;10 kategória&amp;C&amp;"MS Sans Serif,Félkövér"XX. Rezét Kupa&amp;"MS Sans Serif,Normál"
Pirtó&amp;R2017.04.08.</oddHeader>
  </headerFooter>
  <rowBreaks count="3" manualBreakCount="3">
    <brk id="33" max="28" man="1"/>
    <brk id="65" max="28" man="1"/>
    <brk id="97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7"/>
  <sheetViews>
    <sheetView workbookViewId="0">
      <pane ySplit="1" topLeftCell="A2" activePane="bottomLeft" state="frozen"/>
      <selection activeCell="H35" sqref="H35:H37"/>
      <selection pane="bottomLeft" activeCell="H35" sqref="H35:H37"/>
    </sheetView>
  </sheetViews>
  <sheetFormatPr defaultRowHeight="12.75"/>
  <cols>
    <col min="1" max="1" width="3.5703125" style="1" customWidth="1"/>
    <col min="2" max="2" width="15.28515625" style="1" customWidth="1"/>
    <col min="3" max="3" width="16.7109375" style="1" customWidth="1"/>
    <col min="4" max="4" width="5" style="1" customWidth="1"/>
    <col min="5" max="8" width="4.140625" style="1" customWidth="1"/>
    <col min="9" max="14" width="4.140625" style="2" customWidth="1"/>
    <col min="15" max="15" width="4.85546875" style="2" customWidth="1"/>
    <col min="16" max="27" width="4.140625" style="2" customWidth="1"/>
    <col min="28" max="28" width="4.85546875" style="2" customWidth="1"/>
    <col min="29" max="29" width="5" style="1" customWidth="1"/>
    <col min="30" max="30" width="4.7109375" style="1" customWidth="1"/>
    <col min="31" max="31" width="5" style="1" customWidth="1"/>
    <col min="32" max="33" width="4.85546875" style="1" bestFit="1" customWidth="1"/>
    <col min="34" max="34" width="4" style="1" bestFit="1" customWidth="1"/>
    <col min="35" max="36" width="4.85546875" style="1" bestFit="1" customWidth="1"/>
    <col min="37" max="37" width="4" style="1" bestFit="1" customWidth="1"/>
    <col min="38" max="38" width="6.7109375" style="1" customWidth="1"/>
    <col min="39" max="16384" width="9.140625" style="1"/>
  </cols>
  <sheetData>
    <row r="1" spans="1:38" ht="150.94999999999999" customHeight="1" thickBot="1">
      <c r="A1" s="103" t="s">
        <v>0</v>
      </c>
      <c r="B1" s="4" t="s">
        <v>1</v>
      </c>
      <c r="C1" s="5" t="s">
        <v>2</v>
      </c>
      <c r="D1" s="6" t="s">
        <v>3</v>
      </c>
      <c r="E1" s="7" t="s">
        <v>63</v>
      </c>
      <c r="F1" s="7" t="s">
        <v>4</v>
      </c>
      <c r="G1" s="7" t="s">
        <v>84</v>
      </c>
      <c r="H1" s="8" t="s">
        <v>64</v>
      </c>
      <c r="I1" s="8" t="s">
        <v>6</v>
      </c>
      <c r="J1" s="8" t="s">
        <v>85</v>
      </c>
      <c r="K1" s="8" t="s">
        <v>42</v>
      </c>
      <c r="L1" s="8" t="s">
        <v>8</v>
      </c>
      <c r="M1" s="8" t="s">
        <v>43</v>
      </c>
      <c r="N1" s="104" t="s">
        <v>83</v>
      </c>
      <c r="O1" s="10" t="s">
        <v>7</v>
      </c>
      <c r="P1" s="7" t="s">
        <v>9</v>
      </c>
      <c r="Q1" s="7" t="s">
        <v>86</v>
      </c>
      <c r="R1" s="7" t="s">
        <v>11</v>
      </c>
      <c r="S1" s="7" t="s">
        <v>12</v>
      </c>
      <c r="T1" s="7" t="s">
        <v>44</v>
      </c>
      <c r="U1" s="7" t="s">
        <v>87</v>
      </c>
      <c r="V1" s="7" t="s">
        <v>46</v>
      </c>
      <c r="W1" s="7" t="s">
        <v>47</v>
      </c>
      <c r="X1" s="7" t="s">
        <v>88</v>
      </c>
      <c r="Y1" s="7" t="s">
        <v>48</v>
      </c>
      <c r="Z1" s="7" t="s">
        <v>89</v>
      </c>
      <c r="AA1" s="7" t="s">
        <v>90</v>
      </c>
      <c r="AB1" s="12" t="s">
        <v>13</v>
      </c>
      <c r="AC1" s="105" t="s">
        <v>14</v>
      </c>
      <c r="AD1" s="13" t="s">
        <v>15</v>
      </c>
      <c r="AE1" s="15" t="s">
        <v>16</v>
      </c>
      <c r="AF1" s="16" t="s">
        <v>17</v>
      </c>
      <c r="AG1" s="16" t="s">
        <v>18</v>
      </c>
      <c r="AH1" s="16"/>
      <c r="AI1" s="16" t="s">
        <v>19</v>
      </c>
      <c r="AJ1" s="16" t="s">
        <v>20</v>
      </c>
      <c r="AK1" s="17"/>
      <c r="AL1" s="106"/>
    </row>
    <row r="2" spans="1:38">
      <c r="A2" s="107">
        <v>1</v>
      </c>
      <c r="B2" s="108" t="s">
        <v>100</v>
      </c>
      <c r="C2" s="109" t="s">
        <v>49</v>
      </c>
      <c r="D2" s="110">
        <v>2002</v>
      </c>
      <c r="E2" s="22">
        <v>0</v>
      </c>
      <c r="F2" s="22">
        <v>0</v>
      </c>
      <c r="G2" s="22">
        <v>60</v>
      </c>
      <c r="H2" s="22">
        <v>0</v>
      </c>
      <c r="I2" s="22">
        <v>0</v>
      </c>
      <c r="J2" s="22">
        <v>0</v>
      </c>
      <c r="K2" s="23">
        <v>0</v>
      </c>
      <c r="L2" s="23">
        <v>60</v>
      </c>
      <c r="M2" s="23">
        <v>0</v>
      </c>
      <c r="N2" s="23">
        <v>0</v>
      </c>
      <c r="O2" s="24">
        <f>2*(60*HOUR(AH4)+MINUTE(AH4))</f>
        <v>12</v>
      </c>
      <c r="P2" s="25">
        <v>0</v>
      </c>
      <c r="Q2" s="22">
        <v>0</v>
      </c>
      <c r="R2" s="22">
        <v>0</v>
      </c>
      <c r="S2" s="22">
        <v>0</v>
      </c>
      <c r="T2" s="22">
        <v>0</v>
      </c>
      <c r="U2" s="23">
        <v>60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6">
        <f>2*(60*HOUR(AK4)+MINUTE(AK4))</f>
        <v>28</v>
      </c>
      <c r="AC2" s="111">
        <f>SUM(E2:N2,P2:AA2)</f>
        <v>180</v>
      </c>
      <c r="AD2" s="112">
        <f>SUM(O2,AB2)</f>
        <v>40</v>
      </c>
      <c r="AE2" s="29">
        <f>SUM(AC2:AD2)</f>
        <v>220</v>
      </c>
      <c r="AF2" s="30">
        <v>0.4201388888888889</v>
      </c>
      <c r="AG2" s="30">
        <v>0.47222222222222227</v>
      </c>
      <c r="AH2" s="30">
        <f>AG2-AF2</f>
        <v>5.208333333333337E-2</v>
      </c>
      <c r="AI2" s="30">
        <v>0.4777777777777778</v>
      </c>
      <c r="AJ2" s="30">
        <v>0.53263888888888888</v>
      </c>
      <c r="AK2" s="30">
        <f>AJ2-AI2</f>
        <v>5.4861111111111083E-2</v>
      </c>
      <c r="AL2" s="106"/>
    </row>
    <row r="3" spans="1:38">
      <c r="A3" s="113"/>
      <c r="B3" s="114"/>
      <c r="C3" s="115" t="s">
        <v>101</v>
      </c>
      <c r="D3" s="116">
        <v>2002</v>
      </c>
      <c r="E3" s="35"/>
      <c r="F3" s="35"/>
      <c r="G3" s="84"/>
      <c r="H3" s="84"/>
      <c r="I3" s="35"/>
      <c r="J3" s="35"/>
      <c r="K3" s="36"/>
      <c r="L3" s="36"/>
      <c r="M3" s="36"/>
      <c r="N3" s="36"/>
      <c r="O3" s="117"/>
      <c r="P3" s="38"/>
      <c r="Q3" s="35"/>
      <c r="R3" s="35"/>
      <c r="S3" s="35"/>
      <c r="T3" s="35"/>
      <c r="U3" s="36"/>
      <c r="V3" s="36"/>
      <c r="W3" s="36"/>
      <c r="X3" s="36"/>
      <c r="Y3" s="36"/>
      <c r="Z3" s="36"/>
      <c r="AA3" s="36"/>
      <c r="AB3" s="118"/>
      <c r="AC3" s="87"/>
      <c r="AD3" s="85"/>
      <c r="AE3" s="87"/>
      <c r="AF3" s="17"/>
      <c r="AG3" s="17"/>
      <c r="AH3" s="30">
        <v>4.7916666666666663E-2</v>
      </c>
      <c r="AI3" s="17"/>
      <c r="AJ3" s="17"/>
      <c r="AK3" s="30">
        <v>4.5138888888888888E-2</v>
      </c>
      <c r="AL3" s="106"/>
    </row>
    <row r="4" spans="1:38">
      <c r="A4" s="113"/>
      <c r="B4" s="119"/>
      <c r="C4" s="120" t="s">
        <v>102</v>
      </c>
      <c r="D4" s="121">
        <v>2002</v>
      </c>
      <c r="E4" s="84"/>
      <c r="F4" s="84"/>
      <c r="G4" s="84"/>
      <c r="H4" s="84"/>
      <c r="I4" s="35"/>
      <c r="J4" s="35"/>
      <c r="K4" s="36"/>
      <c r="L4" s="36"/>
      <c r="M4" s="36"/>
      <c r="N4" s="36"/>
      <c r="O4" s="117"/>
      <c r="P4" s="38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118"/>
      <c r="AC4" s="87"/>
      <c r="AD4" s="85"/>
      <c r="AE4" s="87"/>
      <c r="AF4" s="17"/>
      <c r="AG4" s="17"/>
      <c r="AH4" s="30">
        <f>ABS(AH2-AH3)</f>
        <v>4.1666666666667074E-3</v>
      </c>
      <c r="AI4" s="17"/>
      <c r="AJ4" s="17"/>
      <c r="AK4" s="30">
        <f>ABS(AK2-AK3)</f>
        <v>9.7222222222221946E-3</v>
      </c>
    </row>
    <row r="5" spans="1:38" ht="14.25" customHeight="1" thickBot="1">
      <c r="A5" s="133"/>
      <c r="B5" s="163"/>
      <c r="C5" s="149" t="s">
        <v>50</v>
      </c>
      <c r="D5" s="150">
        <v>2002</v>
      </c>
      <c r="E5" s="92"/>
      <c r="F5" s="92"/>
      <c r="G5" s="92"/>
      <c r="H5" s="92"/>
      <c r="I5" s="93"/>
      <c r="J5" s="93"/>
      <c r="K5" s="94"/>
      <c r="L5" s="94"/>
      <c r="M5" s="94"/>
      <c r="N5" s="94"/>
      <c r="O5" s="134"/>
      <c r="P5" s="96"/>
      <c r="Q5" s="93"/>
      <c r="R5" s="93"/>
      <c r="S5" s="93"/>
      <c r="T5" s="93"/>
      <c r="U5" s="94"/>
      <c r="V5" s="94"/>
      <c r="W5" s="94"/>
      <c r="X5" s="94"/>
      <c r="Y5" s="94"/>
      <c r="Z5" s="94"/>
      <c r="AA5" s="94"/>
      <c r="AB5" s="135"/>
      <c r="AC5" s="100"/>
      <c r="AD5" s="98"/>
      <c r="AE5" s="100"/>
      <c r="AF5" s="17"/>
      <c r="AG5" s="17"/>
      <c r="AH5" s="30"/>
      <c r="AI5" s="17"/>
      <c r="AJ5" s="17"/>
      <c r="AK5" s="30"/>
    </row>
    <row r="6" spans="1:38">
      <c r="B6" s="101">
        <f>COUNTIF(B2:B5,"**")</f>
        <v>1</v>
      </c>
      <c r="C6" s="101">
        <f>COUNTIF(C2:C5,"**")</f>
        <v>4</v>
      </c>
    </row>
    <row r="7" spans="1:38">
      <c r="B7" s="102" t="s">
        <v>40</v>
      </c>
      <c r="C7" s="102" t="s">
        <v>41</v>
      </c>
    </row>
  </sheetData>
  <printOptions horizontalCentered="1"/>
  <pageMargins left="0" right="0" top="0.9055118110236221" bottom="0.39370078740157483" header="0.39370078740157483" footer="0.11811023622047245"/>
  <pageSetup paperSize="9" scale="96" orientation="landscape" r:id="rId1"/>
  <headerFooter alignWithMargins="0">
    <oddHeader>&amp;L&amp;"MS Sans Serif,Félkövér"&amp;12C1&amp;10 kategória&amp;C&amp;"MS Sans Serif,Félkövér"XX. Rezét Kupa&amp;"MS Sans Serif,Normál"
Pirtó&amp;R2017.04.08.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21"/>
  <sheetViews>
    <sheetView workbookViewId="0">
      <pane ySplit="1" topLeftCell="A2" activePane="bottomLeft" state="frozen"/>
      <selection activeCell="H35" sqref="H35:H37"/>
      <selection pane="bottomLeft" activeCell="A68" sqref="A68"/>
    </sheetView>
  </sheetViews>
  <sheetFormatPr defaultRowHeight="12.75"/>
  <cols>
    <col min="1" max="1" width="3.5703125" style="1" customWidth="1"/>
    <col min="2" max="2" width="15.28515625" style="1" customWidth="1"/>
    <col min="3" max="3" width="16.7109375" style="1" customWidth="1"/>
    <col min="4" max="4" width="5" style="1" customWidth="1"/>
    <col min="5" max="8" width="4.140625" style="1" customWidth="1"/>
    <col min="9" max="14" width="4.140625" style="2" customWidth="1"/>
    <col min="15" max="15" width="4.85546875" style="2" customWidth="1"/>
    <col min="16" max="27" width="4.140625" style="2" customWidth="1"/>
    <col min="28" max="28" width="4.85546875" style="2" customWidth="1"/>
    <col min="29" max="29" width="5" style="1" customWidth="1"/>
    <col min="30" max="30" width="4.7109375" style="1" customWidth="1"/>
    <col min="31" max="31" width="5" style="1" customWidth="1"/>
    <col min="32" max="33" width="4.85546875" style="1" bestFit="1" customWidth="1"/>
    <col min="34" max="34" width="4" style="1" bestFit="1" customWidth="1"/>
    <col min="35" max="36" width="4.85546875" style="1" bestFit="1" customWidth="1"/>
    <col min="37" max="37" width="4" style="1" bestFit="1" customWidth="1"/>
    <col min="38" max="38" width="6.7109375" style="1" customWidth="1"/>
    <col min="39" max="16384" width="9.140625" style="1"/>
  </cols>
  <sheetData>
    <row r="1" spans="1:38" ht="150.94999999999999" customHeight="1" thickBot="1">
      <c r="A1" s="103" t="s">
        <v>0</v>
      </c>
      <c r="B1" s="4" t="s">
        <v>1</v>
      </c>
      <c r="C1" s="5" t="s">
        <v>2</v>
      </c>
      <c r="D1" s="6" t="s">
        <v>3</v>
      </c>
      <c r="E1" s="7" t="s">
        <v>63</v>
      </c>
      <c r="F1" s="7" t="s">
        <v>4</v>
      </c>
      <c r="G1" s="7" t="s">
        <v>84</v>
      </c>
      <c r="H1" s="8" t="s">
        <v>64</v>
      </c>
      <c r="I1" s="8" t="s">
        <v>6</v>
      </c>
      <c r="J1" s="8" t="s">
        <v>85</v>
      </c>
      <c r="K1" s="8" t="s">
        <v>42</v>
      </c>
      <c r="L1" s="8" t="s">
        <v>8</v>
      </c>
      <c r="M1" s="8" t="s">
        <v>43</v>
      </c>
      <c r="N1" s="104" t="s">
        <v>83</v>
      </c>
      <c r="O1" s="10" t="s">
        <v>7</v>
      </c>
      <c r="P1" s="7" t="s">
        <v>9</v>
      </c>
      <c r="Q1" s="7" t="s">
        <v>86</v>
      </c>
      <c r="R1" s="7" t="s">
        <v>11</v>
      </c>
      <c r="S1" s="7" t="s">
        <v>12</v>
      </c>
      <c r="T1" s="7" t="s">
        <v>44</v>
      </c>
      <c r="U1" s="7" t="s">
        <v>87</v>
      </c>
      <c r="V1" s="7" t="s">
        <v>46</v>
      </c>
      <c r="W1" s="7" t="s">
        <v>47</v>
      </c>
      <c r="X1" s="7" t="s">
        <v>88</v>
      </c>
      <c r="Y1" s="7" t="s">
        <v>48</v>
      </c>
      <c r="Z1" s="7" t="s">
        <v>89</v>
      </c>
      <c r="AA1" s="7" t="s">
        <v>90</v>
      </c>
      <c r="AB1" s="12" t="s">
        <v>13</v>
      </c>
      <c r="AC1" s="105" t="s">
        <v>14</v>
      </c>
      <c r="AD1" s="13" t="s">
        <v>15</v>
      </c>
      <c r="AE1" s="15" t="s">
        <v>16</v>
      </c>
      <c r="AF1" s="16" t="s">
        <v>17</v>
      </c>
      <c r="AG1" s="16" t="s">
        <v>18</v>
      </c>
      <c r="AH1" s="16"/>
      <c r="AI1" s="16" t="s">
        <v>19</v>
      </c>
      <c r="AJ1" s="16" t="s">
        <v>20</v>
      </c>
      <c r="AK1" s="17"/>
      <c r="AL1" s="106"/>
    </row>
    <row r="2" spans="1:38">
      <c r="A2" s="107">
        <v>1</v>
      </c>
      <c r="B2" s="108" t="s">
        <v>185</v>
      </c>
      <c r="C2" s="109" t="s">
        <v>186</v>
      </c>
      <c r="D2" s="110">
        <v>2006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3">
        <v>0</v>
      </c>
      <c r="L2" s="23">
        <v>0</v>
      </c>
      <c r="M2" s="23">
        <v>0</v>
      </c>
      <c r="N2" s="23">
        <v>0</v>
      </c>
      <c r="O2" s="24">
        <f>2*(60*HOUR(AH4)+MINUTE(AH4))</f>
        <v>16</v>
      </c>
      <c r="P2" s="25">
        <v>0</v>
      </c>
      <c r="Q2" s="22">
        <v>0</v>
      </c>
      <c r="R2" s="22">
        <v>0</v>
      </c>
      <c r="S2" s="22">
        <v>0</v>
      </c>
      <c r="T2" s="22">
        <v>0</v>
      </c>
      <c r="U2" s="23">
        <v>6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6">
        <f>2*(60*HOUR(AK4)+MINUTE(AK4))</f>
        <v>12</v>
      </c>
      <c r="AC2" s="111">
        <f>SUM(E2:N2,P2:AA2)</f>
        <v>6</v>
      </c>
      <c r="AD2" s="112">
        <f>SUM(O2,AB2)</f>
        <v>28</v>
      </c>
      <c r="AE2" s="29">
        <f>SUM(AC2:AD2)</f>
        <v>34</v>
      </c>
      <c r="AF2" s="30">
        <v>0.39930555555555558</v>
      </c>
      <c r="AG2" s="30">
        <v>0.45277777777777778</v>
      </c>
      <c r="AH2" s="30">
        <f>AG2-AF2</f>
        <v>5.3472222222222199E-2</v>
      </c>
      <c r="AI2" s="30">
        <v>0.46249999999999997</v>
      </c>
      <c r="AJ2" s="30">
        <v>0.51180555555555551</v>
      </c>
      <c r="AK2" s="30">
        <f>AJ2-AI2</f>
        <v>4.9305555555555547E-2</v>
      </c>
      <c r="AL2" s="106"/>
    </row>
    <row r="3" spans="1:38">
      <c r="A3" s="113"/>
      <c r="B3" s="114"/>
      <c r="C3" s="115" t="s">
        <v>187</v>
      </c>
      <c r="D3" s="116">
        <v>1969</v>
      </c>
      <c r="E3" s="35"/>
      <c r="F3" s="35"/>
      <c r="G3" s="84"/>
      <c r="H3" s="84"/>
      <c r="I3" s="35"/>
      <c r="J3" s="35"/>
      <c r="K3" s="36"/>
      <c r="L3" s="36"/>
      <c r="M3" s="36"/>
      <c r="N3" s="36"/>
      <c r="O3" s="117"/>
      <c r="P3" s="38"/>
      <c r="Q3" s="35"/>
      <c r="R3" s="35"/>
      <c r="S3" s="35"/>
      <c r="T3" s="35"/>
      <c r="U3" s="36"/>
      <c r="V3" s="36"/>
      <c r="W3" s="36"/>
      <c r="X3" s="36"/>
      <c r="Y3" s="36"/>
      <c r="Z3" s="36"/>
      <c r="AA3" s="36"/>
      <c r="AB3" s="118"/>
      <c r="AC3" s="87"/>
      <c r="AD3" s="85"/>
      <c r="AE3" s="87"/>
      <c r="AF3" s="17"/>
      <c r="AG3" s="17"/>
      <c r="AH3" s="30">
        <v>4.7916666666666663E-2</v>
      </c>
      <c r="AI3" s="17"/>
      <c r="AJ3" s="17"/>
      <c r="AK3" s="30">
        <v>4.5138888888888888E-2</v>
      </c>
      <c r="AL3" s="106"/>
    </row>
    <row r="4" spans="1:38">
      <c r="A4" s="113"/>
      <c r="B4" s="119"/>
      <c r="C4" s="120"/>
      <c r="D4" s="121"/>
      <c r="E4" s="84"/>
      <c r="F4" s="84"/>
      <c r="G4" s="84"/>
      <c r="H4" s="84"/>
      <c r="I4" s="35"/>
      <c r="J4" s="35"/>
      <c r="K4" s="36"/>
      <c r="L4" s="36"/>
      <c r="M4" s="36"/>
      <c r="N4" s="36"/>
      <c r="O4" s="117"/>
      <c r="P4" s="38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118"/>
      <c r="AC4" s="87"/>
      <c r="AD4" s="85"/>
      <c r="AE4" s="87"/>
      <c r="AF4" s="17"/>
      <c r="AG4" s="17"/>
      <c r="AH4" s="30">
        <f>ABS(AH2-AH3)</f>
        <v>5.5555555555555358E-3</v>
      </c>
      <c r="AI4" s="17"/>
      <c r="AJ4" s="17"/>
      <c r="AK4" s="30">
        <f>ABS(AK2-AK3)</f>
        <v>4.1666666666666588E-3</v>
      </c>
    </row>
    <row r="5" spans="1:38" ht="13.5" thickBot="1">
      <c r="A5" s="113"/>
      <c r="B5" s="119"/>
      <c r="C5" s="120"/>
      <c r="D5" s="121"/>
      <c r="E5" s="50"/>
      <c r="F5" s="50"/>
      <c r="G5" s="50"/>
      <c r="H5" s="50"/>
      <c r="I5" s="49"/>
      <c r="J5" s="49"/>
      <c r="K5" s="51"/>
      <c r="L5" s="51"/>
      <c r="M5" s="51"/>
      <c r="N5" s="51"/>
      <c r="O5" s="122"/>
      <c r="P5" s="53"/>
      <c r="Q5" s="49"/>
      <c r="R5" s="49"/>
      <c r="S5" s="49"/>
      <c r="T5" s="49"/>
      <c r="U5" s="51"/>
      <c r="V5" s="51"/>
      <c r="W5" s="51"/>
      <c r="X5" s="51"/>
      <c r="Y5" s="51"/>
      <c r="Z5" s="51"/>
      <c r="AA5" s="51"/>
      <c r="AB5" s="123"/>
      <c r="AC5" s="57"/>
      <c r="AD5" s="55"/>
      <c r="AE5" s="57"/>
      <c r="AF5" s="17"/>
      <c r="AG5" s="17"/>
      <c r="AH5" s="30"/>
      <c r="AI5" s="17"/>
      <c r="AJ5" s="17"/>
      <c r="AK5" s="30"/>
    </row>
    <row r="6" spans="1:38" ht="13.5" thickTop="1">
      <c r="A6" s="124">
        <v>2</v>
      </c>
      <c r="B6" s="125" t="s">
        <v>188</v>
      </c>
      <c r="C6" s="126" t="s">
        <v>189</v>
      </c>
      <c r="D6" s="127">
        <v>1975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5</v>
      </c>
      <c r="K6" s="23">
        <v>0</v>
      </c>
      <c r="L6" s="23">
        <v>0</v>
      </c>
      <c r="M6" s="23">
        <v>0</v>
      </c>
      <c r="N6" s="23">
        <v>0</v>
      </c>
      <c r="O6" s="24">
        <f>2*(60*HOUR(AH8)+MINUTE(AH8))</f>
        <v>0</v>
      </c>
      <c r="P6" s="25">
        <v>0</v>
      </c>
      <c r="Q6" s="22">
        <v>0</v>
      </c>
      <c r="R6" s="22">
        <v>0</v>
      </c>
      <c r="S6" s="22">
        <v>0</v>
      </c>
      <c r="T6" s="22">
        <v>0</v>
      </c>
      <c r="U6" s="23">
        <v>16</v>
      </c>
      <c r="V6" s="23">
        <v>0</v>
      </c>
      <c r="W6" s="23">
        <v>0</v>
      </c>
      <c r="X6" s="23">
        <v>5</v>
      </c>
      <c r="Y6" s="23">
        <v>0</v>
      </c>
      <c r="Z6" s="23">
        <v>0</v>
      </c>
      <c r="AA6" s="23">
        <v>0</v>
      </c>
      <c r="AB6" s="26">
        <f>2*(60*HOUR(AK8)+MINUTE(AK8))</f>
        <v>16</v>
      </c>
      <c r="AC6" s="111">
        <f>SUM(E6:N6,P6:AA6)</f>
        <v>26</v>
      </c>
      <c r="AD6" s="112">
        <f>SUM(O6,AB6)</f>
        <v>16</v>
      </c>
      <c r="AE6" s="29">
        <f>SUM(AC6:AD6)</f>
        <v>42</v>
      </c>
      <c r="AF6" s="30">
        <v>0.4236111111111111</v>
      </c>
      <c r="AG6" s="30">
        <v>0.47152777777777777</v>
      </c>
      <c r="AH6" s="30">
        <f>AG6-AF6</f>
        <v>4.7916666666666663E-2</v>
      </c>
      <c r="AI6" s="30">
        <v>0.47569444444444442</v>
      </c>
      <c r="AJ6" s="30">
        <v>0.52638888888888891</v>
      </c>
      <c r="AK6" s="30">
        <f>AJ6-AI6</f>
        <v>5.0694444444444486E-2</v>
      </c>
      <c r="AL6" s="106"/>
    </row>
    <row r="7" spans="1:38">
      <c r="A7" s="113"/>
      <c r="B7" s="128"/>
      <c r="C7" s="140" t="s">
        <v>190</v>
      </c>
      <c r="D7" s="130">
        <v>2008</v>
      </c>
      <c r="E7" s="35"/>
      <c r="F7" s="35"/>
      <c r="G7" s="35"/>
      <c r="H7" s="35"/>
      <c r="I7" s="35"/>
      <c r="J7" s="35"/>
      <c r="K7" s="36"/>
      <c r="L7" s="36"/>
      <c r="M7" s="36"/>
      <c r="N7" s="36"/>
      <c r="O7" s="117"/>
      <c r="P7" s="38"/>
      <c r="Q7" s="35"/>
      <c r="R7" s="35"/>
      <c r="S7" s="35"/>
      <c r="T7" s="35"/>
      <c r="U7" s="36"/>
      <c r="V7" s="36"/>
      <c r="W7" s="36"/>
      <c r="X7" s="36"/>
      <c r="Y7" s="36"/>
      <c r="Z7" s="36"/>
      <c r="AA7" s="36"/>
      <c r="AB7" s="118"/>
      <c r="AC7" s="42"/>
      <c r="AD7" s="68"/>
      <c r="AE7" s="42"/>
      <c r="AF7" s="17"/>
      <c r="AG7" s="17"/>
      <c r="AH7" s="30">
        <v>4.7916666666666663E-2</v>
      </c>
      <c r="AI7" s="17"/>
      <c r="AJ7" s="17"/>
      <c r="AK7" s="30">
        <v>4.5138888888888888E-2</v>
      </c>
      <c r="AL7" s="106"/>
    </row>
    <row r="8" spans="1:38">
      <c r="A8" s="113"/>
      <c r="B8" s="114"/>
      <c r="C8" s="145" t="s">
        <v>191</v>
      </c>
      <c r="D8" s="121">
        <v>2012</v>
      </c>
      <c r="E8" s="35"/>
      <c r="F8" s="35"/>
      <c r="G8" s="35"/>
      <c r="H8" s="35"/>
      <c r="I8" s="35"/>
      <c r="J8" s="35"/>
      <c r="K8" s="36"/>
      <c r="L8" s="36"/>
      <c r="M8" s="36"/>
      <c r="N8" s="36"/>
      <c r="O8" s="117"/>
      <c r="P8" s="38"/>
      <c r="Q8" s="35"/>
      <c r="R8" s="35"/>
      <c r="S8" s="35"/>
      <c r="T8" s="35"/>
      <c r="U8" s="36"/>
      <c r="V8" s="36"/>
      <c r="W8" s="36"/>
      <c r="X8" s="36"/>
      <c r="Y8" s="36"/>
      <c r="Z8" s="36"/>
      <c r="AA8" s="36"/>
      <c r="AB8" s="118"/>
      <c r="AC8" s="42"/>
      <c r="AD8" s="68"/>
      <c r="AE8" s="42"/>
      <c r="AF8" s="17"/>
      <c r="AG8" s="17"/>
      <c r="AH8" s="30">
        <f>ABS(AH6-AH7)</f>
        <v>0</v>
      </c>
      <c r="AI8" s="17"/>
      <c r="AJ8" s="17"/>
      <c r="AK8" s="30">
        <f>ABS(AK6-AK7)</f>
        <v>5.5555555555555983E-3</v>
      </c>
    </row>
    <row r="9" spans="1:38" ht="13.5" thickBot="1">
      <c r="A9" s="113"/>
      <c r="B9" s="114"/>
      <c r="C9" s="120"/>
      <c r="D9" s="121"/>
      <c r="E9" s="49"/>
      <c r="F9" s="49"/>
      <c r="G9" s="49"/>
      <c r="H9" s="49"/>
      <c r="I9" s="49"/>
      <c r="J9" s="49"/>
      <c r="K9" s="51"/>
      <c r="L9" s="51"/>
      <c r="M9" s="51"/>
      <c r="N9" s="51"/>
      <c r="O9" s="122"/>
      <c r="P9" s="53"/>
      <c r="Q9" s="49"/>
      <c r="R9" s="49"/>
      <c r="S9" s="49"/>
      <c r="T9" s="49"/>
      <c r="U9" s="51"/>
      <c r="V9" s="51"/>
      <c r="W9" s="51"/>
      <c r="X9" s="51"/>
      <c r="Y9" s="51"/>
      <c r="Z9" s="51"/>
      <c r="AA9" s="51"/>
      <c r="AB9" s="123"/>
      <c r="AC9" s="82"/>
      <c r="AD9" s="80"/>
      <c r="AE9" s="82"/>
      <c r="AF9" s="17"/>
      <c r="AG9" s="17"/>
      <c r="AH9" s="30"/>
      <c r="AI9" s="17"/>
      <c r="AJ9" s="17"/>
      <c r="AK9" s="30"/>
    </row>
    <row r="10" spans="1:38" ht="13.5" thickTop="1">
      <c r="A10" s="124">
        <v>3</v>
      </c>
      <c r="B10" s="125" t="s">
        <v>192</v>
      </c>
      <c r="C10" s="126" t="s">
        <v>193</v>
      </c>
      <c r="D10" s="127">
        <v>1950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5</v>
      </c>
      <c r="K10" s="23">
        <v>0</v>
      </c>
      <c r="L10" s="23">
        <v>0</v>
      </c>
      <c r="M10" s="23">
        <v>0</v>
      </c>
      <c r="N10" s="23">
        <v>0</v>
      </c>
      <c r="O10" s="131">
        <f>2*(60*HOUR(AH12)+MINUTE(AH12))</f>
        <v>2</v>
      </c>
      <c r="P10" s="25">
        <v>0</v>
      </c>
      <c r="Q10" s="22">
        <v>0</v>
      </c>
      <c r="R10" s="22">
        <v>0</v>
      </c>
      <c r="S10" s="22">
        <v>0</v>
      </c>
      <c r="T10" s="22">
        <v>0</v>
      </c>
      <c r="U10" s="23">
        <v>31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6">
        <f>2*(60*HOUR(AK12)+MINUTE(AK12))</f>
        <v>4</v>
      </c>
      <c r="AC10" s="111">
        <f>SUM(E10:N10,P10:AA10)</f>
        <v>36</v>
      </c>
      <c r="AD10" s="112">
        <f>SUM(O10,AB10)</f>
        <v>6</v>
      </c>
      <c r="AE10" s="29">
        <f>SUM(AC10:AD10)</f>
        <v>42</v>
      </c>
      <c r="AF10" s="30">
        <v>0.40833333333333338</v>
      </c>
      <c r="AG10" s="30">
        <v>0.45694444444444443</v>
      </c>
      <c r="AH10" s="30">
        <f>AG10-AF10</f>
        <v>4.8611111111111049E-2</v>
      </c>
      <c r="AI10" s="30">
        <v>0.46458333333333335</v>
      </c>
      <c r="AJ10" s="30">
        <v>0.51111111111111118</v>
      </c>
      <c r="AK10" s="30">
        <f>AJ10-AI10</f>
        <v>4.6527777777777835E-2</v>
      </c>
      <c r="AL10" s="106"/>
    </row>
    <row r="11" spans="1:38">
      <c r="A11" s="113"/>
      <c r="B11" s="128"/>
      <c r="C11" s="129" t="s">
        <v>194</v>
      </c>
      <c r="D11" s="130">
        <v>1949</v>
      </c>
      <c r="E11" s="35"/>
      <c r="F11" s="35"/>
      <c r="G11" s="35"/>
      <c r="H11" s="35"/>
      <c r="I11" s="35"/>
      <c r="J11" s="35"/>
      <c r="K11" s="36"/>
      <c r="L11" s="36"/>
      <c r="M11" s="36"/>
      <c r="N11" s="36"/>
      <c r="O11" s="117"/>
      <c r="P11" s="38"/>
      <c r="Q11" s="35"/>
      <c r="R11" s="35"/>
      <c r="S11" s="35"/>
      <c r="T11" s="35"/>
      <c r="U11" s="36"/>
      <c r="V11" s="36"/>
      <c r="W11" s="36"/>
      <c r="X11" s="36"/>
      <c r="Y11" s="36"/>
      <c r="Z11" s="36"/>
      <c r="AA11" s="36"/>
      <c r="AB11" s="118"/>
      <c r="AC11" s="42"/>
      <c r="AD11" s="68"/>
      <c r="AE11" s="42"/>
      <c r="AF11" s="17"/>
      <c r="AG11" s="17"/>
      <c r="AH11" s="30">
        <v>4.7916666666666663E-2</v>
      </c>
      <c r="AI11" s="17"/>
      <c r="AJ11" s="17"/>
      <c r="AK11" s="30">
        <v>4.5138888888888888E-2</v>
      </c>
      <c r="AL11" s="106"/>
    </row>
    <row r="12" spans="1:38">
      <c r="A12" s="113"/>
      <c r="B12" s="114"/>
      <c r="C12" s="120"/>
      <c r="D12" s="121"/>
      <c r="E12" s="35"/>
      <c r="F12" s="35"/>
      <c r="G12" s="35"/>
      <c r="H12" s="35"/>
      <c r="I12" s="35"/>
      <c r="J12" s="35"/>
      <c r="K12" s="36"/>
      <c r="L12" s="36"/>
      <c r="M12" s="36"/>
      <c r="N12" s="36"/>
      <c r="O12" s="117"/>
      <c r="P12" s="38"/>
      <c r="Q12" s="35"/>
      <c r="R12" s="35"/>
      <c r="S12" s="35"/>
      <c r="T12" s="35"/>
      <c r="U12" s="36"/>
      <c r="V12" s="36"/>
      <c r="W12" s="36"/>
      <c r="X12" s="36"/>
      <c r="Y12" s="36"/>
      <c r="Z12" s="36"/>
      <c r="AA12" s="36"/>
      <c r="AB12" s="118"/>
      <c r="AC12" s="42"/>
      <c r="AD12" s="68"/>
      <c r="AE12" s="42"/>
      <c r="AF12" s="17"/>
      <c r="AG12" s="17"/>
      <c r="AH12" s="30">
        <f>ABS(AH10-AH11)</f>
        <v>6.9444444444438647E-4</v>
      </c>
      <c r="AI12" s="17"/>
      <c r="AJ12" s="17"/>
      <c r="AK12" s="30">
        <f>ABS(AK10-AK11)</f>
        <v>1.3888888888889464E-3</v>
      </c>
      <c r="AL12" s="106"/>
    </row>
    <row r="13" spans="1:38" ht="13.5" thickBot="1">
      <c r="A13" s="113"/>
      <c r="B13" s="114"/>
      <c r="C13" s="120"/>
      <c r="D13" s="121"/>
      <c r="E13" s="49"/>
      <c r="F13" s="49"/>
      <c r="G13" s="49"/>
      <c r="H13" s="49"/>
      <c r="I13" s="49"/>
      <c r="J13" s="49"/>
      <c r="K13" s="51"/>
      <c r="L13" s="51"/>
      <c r="M13" s="51"/>
      <c r="N13" s="51"/>
      <c r="O13" s="122"/>
      <c r="P13" s="53"/>
      <c r="Q13" s="49"/>
      <c r="R13" s="49"/>
      <c r="S13" s="49"/>
      <c r="T13" s="49"/>
      <c r="U13" s="51"/>
      <c r="V13" s="51"/>
      <c r="W13" s="51"/>
      <c r="X13" s="51"/>
      <c r="Y13" s="51"/>
      <c r="Z13" s="51"/>
      <c r="AA13" s="51"/>
      <c r="AB13" s="123"/>
      <c r="AC13" s="82"/>
      <c r="AD13" s="80"/>
      <c r="AE13" s="82"/>
      <c r="AF13" s="17"/>
      <c r="AG13" s="17"/>
      <c r="AH13" s="30"/>
      <c r="AI13" s="17"/>
      <c r="AJ13" s="17"/>
      <c r="AK13" s="30"/>
    </row>
    <row r="14" spans="1:38" ht="13.5" thickTop="1">
      <c r="A14" s="124">
        <v>4</v>
      </c>
      <c r="B14" s="125" t="s">
        <v>195</v>
      </c>
      <c r="C14" s="126" t="s">
        <v>196</v>
      </c>
      <c r="D14" s="127">
        <v>1978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5</v>
      </c>
      <c r="K14" s="23">
        <v>0</v>
      </c>
      <c r="L14" s="23">
        <v>0</v>
      </c>
      <c r="M14" s="23">
        <v>0</v>
      </c>
      <c r="N14" s="23">
        <v>0</v>
      </c>
      <c r="O14" s="24">
        <f>2*(60*HOUR(AH16)+MINUTE(AH16))</f>
        <v>6</v>
      </c>
      <c r="P14" s="25">
        <v>0</v>
      </c>
      <c r="Q14" s="22">
        <v>0</v>
      </c>
      <c r="R14" s="22">
        <v>0</v>
      </c>
      <c r="S14" s="22">
        <v>0</v>
      </c>
      <c r="T14" s="22">
        <v>0</v>
      </c>
      <c r="U14" s="23">
        <v>28</v>
      </c>
      <c r="V14" s="23">
        <v>0</v>
      </c>
      <c r="W14" s="23">
        <v>0</v>
      </c>
      <c r="X14" s="23">
        <v>5</v>
      </c>
      <c r="Y14" s="23">
        <v>0</v>
      </c>
      <c r="Z14" s="23">
        <v>0</v>
      </c>
      <c r="AA14" s="23">
        <v>0</v>
      </c>
      <c r="AB14" s="26">
        <f>2*(60*HOUR(AK16)+MINUTE(AK16))</f>
        <v>12</v>
      </c>
      <c r="AC14" s="111">
        <f>SUM(E14:N14,P14:AA14)</f>
        <v>38</v>
      </c>
      <c r="AD14" s="112">
        <f>SUM(O14,AB14)</f>
        <v>18</v>
      </c>
      <c r="AE14" s="29">
        <f>SUM(AC14:AD14)</f>
        <v>56</v>
      </c>
      <c r="AF14" s="30">
        <v>0.3972222222222222</v>
      </c>
      <c r="AG14" s="30">
        <v>0.44722222222222219</v>
      </c>
      <c r="AH14" s="30">
        <f>AG14-AF14</f>
        <v>4.9999999999999989E-2</v>
      </c>
      <c r="AI14" s="30">
        <v>0.45208333333333334</v>
      </c>
      <c r="AJ14" s="30">
        <v>0.50138888888888888</v>
      </c>
      <c r="AK14" s="30">
        <f>AJ14-AI14</f>
        <v>4.9305555555555547E-2</v>
      </c>
      <c r="AL14" s="106"/>
    </row>
    <row r="15" spans="1:38">
      <c r="A15" s="113"/>
      <c r="B15" s="132"/>
      <c r="C15" s="129" t="s">
        <v>197</v>
      </c>
      <c r="D15" s="130">
        <v>2008</v>
      </c>
      <c r="E15" s="35"/>
      <c r="F15" s="35"/>
      <c r="G15" s="35"/>
      <c r="H15" s="35"/>
      <c r="I15" s="35"/>
      <c r="J15" s="35"/>
      <c r="K15" s="36"/>
      <c r="L15" s="36"/>
      <c r="M15" s="36"/>
      <c r="N15" s="36"/>
      <c r="O15" s="117"/>
      <c r="P15" s="38"/>
      <c r="Q15" s="35"/>
      <c r="R15" s="35"/>
      <c r="S15" s="35"/>
      <c r="T15" s="35"/>
      <c r="U15" s="36"/>
      <c r="V15" s="36"/>
      <c r="W15" s="36"/>
      <c r="X15" s="36"/>
      <c r="Y15" s="36"/>
      <c r="Z15" s="36"/>
      <c r="AA15" s="36"/>
      <c r="AB15" s="118"/>
      <c r="AC15" s="42"/>
      <c r="AD15" s="68"/>
      <c r="AE15" s="42"/>
      <c r="AF15" s="17"/>
      <c r="AG15" s="17"/>
      <c r="AH15" s="30">
        <v>4.7916666666666663E-2</v>
      </c>
      <c r="AI15" s="17"/>
      <c r="AJ15" s="17"/>
      <c r="AK15" s="30">
        <v>4.5138888888888888E-2</v>
      </c>
      <c r="AL15" s="106"/>
    </row>
    <row r="16" spans="1:38">
      <c r="A16" s="113"/>
      <c r="B16" s="114"/>
      <c r="C16" s="120"/>
      <c r="D16" s="121"/>
      <c r="E16" s="35"/>
      <c r="F16" s="35"/>
      <c r="G16" s="35"/>
      <c r="H16" s="35"/>
      <c r="I16" s="35"/>
      <c r="J16" s="35"/>
      <c r="K16" s="36"/>
      <c r="L16" s="36"/>
      <c r="M16" s="36"/>
      <c r="N16" s="36"/>
      <c r="O16" s="117"/>
      <c r="P16" s="38"/>
      <c r="Q16" s="35"/>
      <c r="R16" s="35"/>
      <c r="S16" s="35"/>
      <c r="T16" s="35"/>
      <c r="U16" s="36"/>
      <c r="V16" s="36"/>
      <c r="W16" s="36"/>
      <c r="X16" s="36"/>
      <c r="Y16" s="36"/>
      <c r="Z16" s="36"/>
      <c r="AA16" s="36"/>
      <c r="AB16" s="118"/>
      <c r="AC16" s="42"/>
      <c r="AD16" s="68"/>
      <c r="AE16" s="42"/>
      <c r="AF16" s="17"/>
      <c r="AG16" s="17"/>
      <c r="AH16" s="30">
        <f>ABS(AH14-AH15)</f>
        <v>2.0833333333333259E-3</v>
      </c>
      <c r="AI16" s="17"/>
      <c r="AJ16" s="17"/>
      <c r="AK16" s="30">
        <f>ABS(AK14-AK15)</f>
        <v>4.1666666666666588E-3</v>
      </c>
      <c r="AL16" s="106"/>
    </row>
    <row r="17" spans="1:38" ht="13.5" thickBot="1">
      <c r="A17" s="113"/>
      <c r="B17" s="114"/>
      <c r="C17" s="120"/>
      <c r="D17" s="121"/>
      <c r="E17" s="49"/>
      <c r="F17" s="49"/>
      <c r="G17" s="49"/>
      <c r="H17" s="49"/>
      <c r="I17" s="49"/>
      <c r="J17" s="49"/>
      <c r="K17" s="51"/>
      <c r="L17" s="51"/>
      <c r="M17" s="51"/>
      <c r="N17" s="51"/>
      <c r="O17" s="122"/>
      <c r="P17" s="53"/>
      <c r="Q17" s="49"/>
      <c r="R17" s="49"/>
      <c r="S17" s="49"/>
      <c r="T17" s="49"/>
      <c r="U17" s="51"/>
      <c r="V17" s="51"/>
      <c r="W17" s="51"/>
      <c r="X17" s="51"/>
      <c r="Y17" s="51"/>
      <c r="Z17" s="51"/>
      <c r="AA17" s="51"/>
      <c r="AB17" s="123"/>
      <c r="AC17" s="82"/>
      <c r="AD17" s="80"/>
      <c r="AE17" s="82"/>
      <c r="AF17" s="17"/>
      <c r="AG17" s="17"/>
      <c r="AH17" s="30"/>
      <c r="AI17" s="17"/>
      <c r="AJ17" s="17"/>
      <c r="AK17" s="30"/>
    </row>
    <row r="18" spans="1:38" ht="13.5" thickTop="1">
      <c r="A18" s="124">
        <v>5</v>
      </c>
      <c r="B18" s="125" t="s">
        <v>198</v>
      </c>
      <c r="C18" s="126" t="s">
        <v>199</v>
      </c>
      <c r="D18" s="127">
        <v>1995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v>0</v>
      </c>
      <c r="M18" s="23">
        <v>0</v>
      </c>
      <c r="N18" s="23">
        <v>0</v>
      </c>
      <c r="O18" s="24">
        <f>2*(60*HOUR(AH20)+MINUTE(AH20))</f>
        <v>0</v>
      </c>
      <c r="P18" s="25">
        <v>0</v>
      </c>
      <c r="Q18" s="22">
        <v>0</v>
      </c>
      <c r="R18" s="22">
        <v>0</v>
      </c>
      <c r="S18" s="22">
        <v>0</v>
      </c>
      <c r="T18" s="22">
        <v>0</v>
      </c>
      <c r="U18" s="23">
        <v>40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6">
        <f>2*(60*HOUR(AK20)+MINUTE(AK20))</f>
        <v>18</v>
      </c>
      <c r="AC18" s="111">
        <f>SUM(E18:N18,P18:AA18)</f>
        <v>40</v>
      </c>
      <c r="AD18" s="112">
        <f>SUM(O18,AB18)</f>
        <v>18</v>
      </c>
      <c r="AE18" s="29">
        <f>SUM(AC18:AD18)</f>
        <v>58</v>
      </c>
      <c r="AF18" s="30">
        <v>0.36527777777777781</v>
      </c>
      <c r="AG18" s="30">
        <v>0.41319444444444442</v>
      </c>
      <c r="AH18" s="30">
        <f>AG18-AF18</f>
        <v>4.7916666666666607E-2</v>
      </c>
      <c r="AI18" s="30">
        <v>0.41666666666666669</v>
      </c>
      <c r="AJ18" s="30">
        <v>0.4680555555555555</v>
      </c>
      <c r="AK18" s="30">
        <f>AJ18-AI18</f>
        <v>5.1388888888888817E-2</v>
      </c>
      <c r="AL18" s="106"/>
    </row>
    <row r="19" spans="1:38">
      <c r="A19" s="113"/>
      <c r="B19" s="128"/>
      <c r="C19" s="167" t="s">
        <v>200</v>
      </c>
      <c r="D19" s="166">
        <v>1998</v>
      </c>
      <c r="E19" s="35"/>
      <c r="F19" s="35"/>
      <c r="G19" s="35"/>
      <c r="H19" s="35"/>
      <c r="I19" s="35"/>
      <c r="J19" s="35"/>
      <c r="K19" s="36"/>
      <c r="L19" s="36"/>
      <c r="M19" s="36"/>
      <c r="N19" s="36"/>
      <c r="O19" s="117"/>
      <c r="P19" s="38"/>
      <c r="Q19" s="35"/>
      <c r="R19" s="35"/>
      <c r="S19" s="35"/>
      <c r="T19" s="35"/>
      <c r="U19" s="36"/>
      <c r="V19" s="36"/>
      <c r="W19" s="36"/>
      <c r="X19" s="36"/>
      <c r="Y19" s="36"/>
      <c r="Z19" s="36"/>
      <c r="AA19" s="36"/>
      <c r="AB19" s="118"/>
      <c r="AC19" s="42"/>
      <c r="AD19" s="68"/>
      <c r="AE19" s="42"/>
      <c r="AF19" s="17"/>
      <c r="AG19" s="17"/>
      <c r="AH19" s="30">
        <v>4.7916666666666663E-2</v>
      </c>
      <c r="AI19" s="17"/>
      <c r="AJ19" s="17"/>
      <c r="AK19" s="30">
        <v>4.5138888888888888E-2</v>
      </c>
      <c r="AL19" s="106"/>
    </row>
    <row r="20" spans="1:38">
      <c r="A20" s="113"/>
      <c r="B20" s="128"/>
      <c r="C20" s="167" t="s">
        <v>201</v>
      </c>
      <c r="D20" s="166">
        <v>1997</v>
      </c>
      <c r="E20" s="35"/>
      <c r="F20" s="35"/>
      <c r="G20" s="35"/>
      <c r="H20" s="35"/>
      <c r="I20" s="35"/>
      <c r="J20" s="35"/>
      <c r="K20" s="36"/>
      <c r="L20" s="36"/>
      <c r="M20" s="36"/>
      <c r="N20" s="36"/>
      <c r="O20" s="117"/>
      <c r="P20" s="38"/>
      <c r="Q20" s="35"/>
      <c r="R20" s="35"/>
      <c r="S20" s="35"/>
      <c r="T20" s="35"/>
      <c r="U20" s="36"/>
      <c r="V20" s="36"/>
      <c r="W20" s="36"/>
      <c r="X20" s="36"/>
      <c r="Y20" s="36"/>
      <c r="Z20" s="36"/>
      <c r="AA20" s="36"/>
      <c r="AB20" s="118"/>
      <c r="AC20" s="42"/>
      <c r="AD20" s="68"/>
      <c r="AE20" s="42"/>
      <c r="AF20" s="17"/>
      <c r="AG20" s="17"/>
      <c r="AH20" s="30">
        <f>ABS(AH18-AH19)</f>
        <v>5.5511151231257827E-17</v>
      </c>
      <c r="AI20" s="17"/>
      <c r="AJ20" s="17"/>
      <c r="AK20" s="30">
        <f>ABS(AK18-AK19)</f>
        <v>6.2499999999999292E-3</v>
      </c>
      <c r="AL20" s="106"/>
    </row>
    <row r="21" spans="1:38" ht="13.5" thickBot="1">
      <c r="A21" s="113"/>
      <c r="B21" s="114"/>
      <c r="C21" s="120" t="s">
        <v>202</v>
      </c>
      <c r="D21" s="121">
        <v>1995</v>
      </c>
      <c r="E21" s="49"/>
      <c r="F21" s="49"/>
      <c r="G21" s="49"/>
      <c r="H21" s="49"/>
      <c r="I21" s="49"/>
      <c r="J21" s="49"/>
      <c r="K21" s="51"/>
      <c r="L21" s="51"/>
      <c r="M21" s="51"/>
      <c r="N21" s="51"/>
      <c r="O21" s="122"/>
      <c r="P21" s="53"/>
      <c r="Q21" s="49"/>
      <c r="R21" s="49"/>
      <c r="S21" s="49"/>
      <c r="T21" s="49"/>
      <c r="U21" s="51"/>
      <c r="V21" s="51"/>
      <c r="W21" s="51"/>
      <c r="X21" s="51"/>
      <c r="Y21" s="51"/>
      <c r="Z21" s="51"/>
      <c r="AA21" s="51"/>
      <c r="AB21" s="123"/>
      <c r="AC21" s="82"/>
      <c r="AD21" s="80"/>
      <c r="AE21" s="82"/>
      <c r="AF21" s="17"/>
      <c r="AG21" s="17"/>
      <c r="AH21" s="30"/>
      <c r="AI21" s="17"/>
      <c r="AJ21" s="17"/>
      <c r="AK21" s="30"/>
    </row>
    <row r="22" spans="1:38" ht="13.5" thickTop="1">
      <c r="A22" s="124">
        <v>6</v>
      </c>
      <c r="B22" s="125" t="s">
        <v>203</v>
      </c>
      <c r="C22" s="138" t="s">
        <v>182</v>
      </c>
      <c r="D22" s="127">
        <v>1959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3">
        <v>0</v>
      </c>
      <c r="L22" s="23">
        <v>0</v>
      </c>
      <c r="M22" s="23">
        <v>0</v>
      </c>
      <c r="N22" s="23">
        <v>0</v>
      </c>
      <c r="O22" s="24">
        <f>2*(60*HOUR(AH24)+MINUTE(AH24))</f>
        <v>0</v>
      </c>
      <c r="P22" s="25">
        <v>0</v>
      </c>
      <c r="Q22" s="22">
        <v>0</v>
      </c>
      <c r="R22" s="22">
        <v>0</v>
      </c>
      <c r="S22" s="22">
        <v>0</v>
      </c>
      <c r="T22" s="22">
        <v>0</v>
      </c>
      <c r="U22" s="23">
        <v>60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6">
        <f>2*(60*HOUR(AK24)+MINUTE(AK24))</f>
        <v>0</v>
      </c>
      <c r="AC22" s="111">
        <f>SUM(E22:N22,P22:AA22)</f>
        <v>60</v>
      </c>
      <c r="AD22" s="112">
        <f>SUM(O22,AB22)</f>
        <v>0</v>
      </c>
      <c r="AE22" s="29">
        <f>SUM(AC22:AD22)</f>
        <v>60</v>
      </c>
      <c r="AF22" s="30">
        <v>0.41111111111111115</v>
      </c>
      <c r="AG22" s="30">
        <v>0.45902777777777781</v>
      </c>
      <c r="AH22" s="30">
        <f>AG22-AF22</f>
        <v>4.7916666666666663E-2</v>
      </c>
      <c r="AI22" s="30">
        <v>0.46666666666666662</v>
      </c>
      <c r="AJ22" s="30">
        <v>0.51180555555555551</v>
      </c>
      <c r="AK22" s="30">
        <f>AJ22-AI22</f>
        <v>4.5138888888888895E-2</v>
      </c>
      <c r="AL22" s="106"/>
    </row>
    <row r="23" spans="1:38">
      <c r="A23" s="113"/>
      <c r="B23" s="128"/>
      <c r="C23" s="129" t="s">
        <v>204</v>
      </c>
      <c r="D23" s="130">
        <v>1960</v>
      </c>
      <c r="E23" s="35"/>
      <c r="F23" s="35"/>
      <c r="G23" s="35"/>
      <c r="H23" s="35"/>
      <c r="I23" s="35"/>
      <c r="J23" s="35"/>
      <c r="K23" s="36"/>
      <c r="L23" s="36"/>
      <c r="M23" s="36"/>
      <c r="N23" s="36"/>
      <c r="O23" s="117"/>
      <c r="P23" s="38"/>
      <c r="Q23" s="35"/>
      <c r="R23" s="35"/>
      <c r="S23" s="35"/>
      <c r="T23" s="35"/>
      <c r="U23" s="36"/>
      <c r="V23" s="36"/>
      <c r="W23" s="36"/>
      <c r="X23" s="36"/>
      <c r="Y23" s="36"/>
      <c r="Z23" s="36"/>
      <c r="AA23" s="36"/>
      <c r="AB23" s="118"/>
      <c r="AC23" s="42"/>
      <c r="AD23" s="68"/>
      <c r="AE23" s="42"/>
      <c r="AF23" s="17"/>
      <c r="AG23" s="17"/>
      <c r="AH23" s="30">
        <v>4.7916666666666663E-2</v>
      </c>
      <c r="AI23" s="17"/>
      <c r="AJ23" s="17"/>
      <c r="AK23" s="30">
        <v>4.5138888888888888E-2</v>
      </c>
      <c r="AL23" s="106"/>
    </row>
    <row r="24" spans="1:38">
      <c r="A24" s="113"/>
      <c r="B24" s="114"/>
      <c r="C24" s="120"/>
      <c r="D24" s="121"/>
      <c r="E24" s="35"/>
      <c r="F24" s="35"/>
      <c r="G24" s="35"/>
      <c r="H24" s="35"/>
      <c r="I24" s="35"/>
      <c r="J24" s="35"/>
      <c r="K24" s="36"/>
      <c r="L24" s="36"/>
      <c r="M24" s="36"/>
      <c r="N24" s="36"/>
      <c r="O24" s="117"/>
      <c r="P24" s="38"/>
      <c r="Q24" s="35"/>
      <c r="R24" s="35"/>
      <c r="S24" s="35"/>
      <c r="T24" s="35"/>
      <c r="U24" s="36"/>
      <c r="V24" s="36"/>
      <c r="W24" s="36"/>
      <c r="X24" s="36"/>
      <c r="Y24" s="36"/>
      <c r="Z24" s="36"/>
      <c r="AA24" s="36"/>
      <c r="AB24" s="118"/>
      <c r="AC24" s="42"/>
      <c r="AD24" s="68"/>
      <c r="AE24" s="42"/>
      <c r="AF24" s="17"/>
      <c r="AG24" s="17"/>
      <c r="AH24" s="30">
        <f>ABS(AH22-AH23)</f>
        <v>0</v>
      </c>
      <c r="AI24" s="17"/>
      <c r="AJ24" s="17"/>
      <c r="AK24" s="30">
        <f>ABS(AK22-AK23)</f>
        <v>6.9388939039072284E-18</v>
      </c>
      <c r="AL24" s="106"/>
    </row>
    <row r="25" spans="1:38" ht="13.5" thickBot="1">
      <c r="A25" s="113"/>
      <c r="B25" s="114"/>
      <c r="C25" s="120"/>
      <c r="D25" s="121"/>
      <c r="E25" s="49"/>
      <c r="F25" s="49"/>
      <c r="G25" s="49"/>
      <c r="H25" s="49"/>
      <c r="I25" s="49"/>
      <c r="J25" s="49"/>
      <c r="K25" s="51"/>
      <c r="L25" s="51"/>
      <c r="M25" s="51"/>
      <c r="N25" s="51"/>
      <c r="O25" s="122"/>
      <c r="P25" s="53"/>
      <c r="Q25" s="49"/>
      <c r="R25" s="49"/>
      <c r="S25" s="49"/>
      <c r="T25" s="49"/>
      <c r="U25" s="51"/>
      <c r="V25" s="51"/>
      <c r="W25" s="51"/>
      <c r="X25" s="51"/>
      <c r="Y25" s="51"/>
      <c r="Z25" s="51"/>
      <c r="AA25" s="51"/>
      <c r="AB25" s="123"/>
      <c r="AC25" s="82"/>
      <c r="AD25" s="80"/>
      <c r="AE25" s="82"/>
      <c r="AF25" s="17"/>
      <c r="AG25" s="17"/>
      <c r="AH25" s="30"/>
      <c r="AI25" s="17"/>
      <c r="AJ25" s="17"/>
      <c r="AK25" s="30"/>
    </row>
    <row r="26" spans="1:38" ht="13.5" thickTop="1">
      <c r="A26" s="124">
        <v>7</v>
      </c>
      <c r="B26" s="125" t="s">
        <v>205</v>
      </c>
      <c r="C26" s="138" t="s">
        <v>206</v>
      </c>
      <c r="D26" s="127">
        <v>1968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60">
        <v>0</v>
      </c>
      <c r="L26" s="60">
        <v>0</v>
      </c>
      <c r="M26" s="60">
        <v>0</v>
      </c>
      <c r="N26" s="60">
        <v>0</v>
      </c>
      <c r="O26" s="131">
        <f>2*(60*HOUR(AH28)+MINUTE(AH28))</f>
        <v>8</v>
      </c>
      <c r="P26" s="58">
        <v>0</v>
      </c>
      <c r="Q26" s="59">
        <v>0</v>
      </c>
      <c r="R26" s="59">
        <v>0</v>
      </c>
      <c r="S26" s="59">
        <v>0</v>
      </c>
      <c r="T26" s="59">
        <v>0</v>
      </c>
      <c r="U26" s="60">
        <v>60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1">
        <f>2*(60*HOUR(AK28)+MINUTE(AK28))</f>
        <v>16</v>
      </c>
      <c r="AC26" s="152">
        <f>SUM(E26:N26,P26:AA26)</f>
        <v>60</v>
      </c>
      <c r="AD26" s="153">
        <f>SUM(O26,AB26)</f>
        <v>24</v>
      </c>
      <c r="AE26" s="29">
        <f>SUM(AC26:AD26)</f>
        <v>84</v>
      </c>
      <c r="AF26" s="30">
        <v>0.40625</v>
      </c>
      <c r="AG26" s="30">
        <v>0.45694444444444443</v>
      </c>
      <c r="AH26" s="30">
        <f>AG26-AF26</f>
        <v>5.0694444444444431E-2</v>
      </c>
      <c r="AI26" s="30">
        <v>0.4604166666666667</v>
      </c>
      <c r="AJ26" s="30">
        <v>0.51111111111111118</v>
      </c>
      <c r="AK26" s="30">
        <f>AJ26-AI26</f>
        <v>5.0694444444444486E-2</v>
      </c>
      <c r="AL26" s="106"/>
    </row>
    <row r="27" spans="1:38">
      <c r="A27" s="113"/>
      <c r="B27" s="128"/>
      <c r="C27" s="129" t="s">
        <v>207</v>
      </c>
      <c r="D27" s="130">
        <v>2003</v>
      </c>
      <c r="E27" s="35"/>
      <c r="F27" s="35"/>
      <c r="G27" s="35"/>
      <c r="H27" s="35"/>
      <c r="I27" s="35"/>
      <c r="J27" s="35"/>
      <c r="K27" s="36"/>
      <c r="L27" s="36"/>
      <c r="M27" s="36"/>
      <c r="N27" s="36"/>
      <c r="O27" s="117"/>
      <c r="P27" s="38"/>
      <c r="Q27" s="35"/>
      <c r="R27" s="35"/>
      <c r="S27" s="35"/>
      <c r="T27" s="35"/>
      <c r="U27" s="36"/>
      <c r="V27" s="36"/>
      <c r="W27" s="36"/>
      <c r="X27" s="36"/>
      <c r="Y27" s="36"/>
      <c r="Z27" s="36"/>
      <c r="AA27" s="36"/>
      <c r="AB27" s="118"/>
      <c r="AC27" s="42"/>
      <c r="AD27" s="154"/>
      <c r="AE27" s="42"/>
      <c r="AF27" s="17"/>
      <c r="AG27" s="17"/>
      <c r="AH27" s="30">
        <v>4.7916666666666663E-2</v>
      </c>
      <c r="AI27" s="17"/>
      <c r="AJ27" s="17"/>
      <c r="AK27" s="30">
        <v>4.5138888888888888E-2</v>
      </c>
      <c r="AL27" s="106"/>
    </row>
    <row r="28" spans="1:38">
      <c r="A28" s="113"/>
      <c r="B28" s="114"/>
      <c r="C28" s="120"/>
      <c r="D28" s="121"/>
      <c r="E28" s="35"/>
      <c r="F28" s="35"/>
      <c r="G28" s="35"/>
      <c r="H28" s="35"/>
      <c r="I28" s="35"/>
      <c r="J28" s="35"/>
      <c r="K28" s="36"/>
      <c r="L28" s="36"/>
      <c r="M28" s="36"/>
      <c r="N28" s="36"/>
      <c r="O28" s="117"/>
      <c r="P28" s="38"/>
      <c r="Q28" s="35"/>
      <c r="R28" s="35"/>
      <c r="S28" s="35"/>
      <c r="T28" s="35"/>
      <c r="U28" s="36"/>
      <c r="V28" s="36"/>
      <c r="W28" s="36"/>
      <c r="X28" s="36"/>
      <c r="Y28" s="36"/>
      <c r="Z28" s="36"/>
      <c r="AA28" s="36"/>
      <c r="AB28" s="118"/>
      <c r="AC28" s="42"/>
      <c r="AD28" s="154"/>
      <c r="AE28" s="42"/>
      <c r="AF28" s="17"/>
      <c r="AG28" s="17"/>
      <c r="AH28" s="30">
        <f>ABS(AH26-AH27)</f>
        <v>2.7777777777777679E-3</v>
      </c>
      <c r="AI28" s="17"/>
      <c r="AJ28" s="17"/>
      <c r="AK28" s="30">
        <f>ABS(AK26-AK27)</f>
        <v>5.5555555555555983E-3</v>
      </c>
      <c r="AL28" s="106"/>
    </row>
    <row r="29" spans="1:38" ht="13.5" thickBot="1">
      <c r="A29" s="141"/>
      <c r="B29" s="155"/>
      <c r="C29" s="156"/>
      <c r="D29" s="157"/>
      <c r="E29" s="49"/>
      <c r="F29" s="49"/>
      <c r="G29" s="49"/>
      <c r="H29" s="49"/>
      <c r="I29" s="49"/>
      <c r="J29" s="49"/>
      <c r="K29" s="51"/>
      <c r="L29" s="51"/>
      <c r="M29" s="51"/>
      <c r="N29" s="51"/>
      <c r="O29" s="122"/>
      <c r="P29" s="53"/>
      <c r="Q29" s="49"/>
      <c r="R29" s="49"/>
      <c r="S29" s="49"/>
      <c r="T29" s="49"/>
      <c r="U29" s="51"/>
      <c r="V29" s="51"/>
      <c r="W29" s="51"/>
      <c r="X29" s="51"/>
      <c r="Y29" s="51"/>
      <c r="Z29" s="51"/>
      <c r="AA29" s="51"/>
      <c r="AB29" s="123"/>
      <c r="AC29" s="82"/>
      <c r="AD29" s="158"/>
      <c r="AE29" s="82"/>
      <c r="AF29" s="17"/>
      <c r="AG29" s="17"/>
      <c r="AH29" s="30"/>
      <c r="AI29" s="17"/>
      <c r="AJ29" s="17"/>
      <c r="AK29" s="30"/>
    </row>
    <row r="30" spans="1:38" ht="13.5" thickTop="1">
      <c r="A30" s="124">
        <v>8</v>
      </c>
      <c r="B30" s="125" t="s">
        <v>245</v>
      </c>
      <c r="C30" s="126" t="s">
        <v>246</v>
      </c>
      <c r="D30" s="126">
        <v>1970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5</v>
      </c>
      <c r="K30" s="23">
        <v>0</v>
      </c>
      <c r="L30" s="23">
        <v>0</v>
      </c>
      <c r="M30" s="23">
        <v>0</v>
      </c>
      <c r="N30" s="23">
        <v>0</v>
      </c>
      <c r="O30" s="24">
        <f>2*(60*HOUR(AH32)+MINUTE(AH32))</f>
        <v>0</v>
      </c>
      <c r="P30" s="25">
        <v>0</v>
      </c>
      <c r="Q30" s="22">
        <v>0</v>
      </c>
      <c r="R30" s="22">
        <v>0</v>
      </c>
      <c r="S30" s="22">
        <v>0</v>
      </c>
      <c r="T30" s="22">
        <v>0</v>
      </c>
      <c r="U30" s="23">
        <v>60</v>
      </c>
      <c r="V30" s="23">
        <v>0</v>
      </c>
      <c r="W30" s="23">
        <v>0</v>
      </c>
      <c r="X30" s="23">
        <v>5</v>
      </c>
      <c r="Y30" s="23">
        <v>0</v>
      </c>
      <c r="Z30" s="23">
        <v>0</v>
      </c>
      <c r="AA30" s="23">
        <v>0</v>
      </c>
      <c r="AB30" s="26">
        <f>2*(60*HOUR(AK32)+MINUTE(AK32))</f>
        <v>24</v>
      </c>
      <c r="AC30" s="111">
        <f>SUM(E30:N30,P30:AA30)</f>
        <v>70</v>
      </c>
      <c r="AD30" s="27">
        <f>2*(60*HOUR(AK32)+MINUTE(AK32))</f>
        <v>24</v>
      </c>
      <c r="AE30" s="29">
        <f>SUM(AC30:AD30)</f>
        <v>94</v>
      </c>
      <c r="AF30" s="30">
        <v>0.43333333333333335</v>
      </c>
      <c r="AG30" s="30">
        <v>0.48125000000000001</v>
      </c>
      <c r="AH30" s="30">
        <f>AG30-AF30</f>
        <v>4.7916666666666663E-2</v>
      </c>
      <c r="AI30" s="30">
        <v>0.48958333333333331</v>
      </c>
      <c r="AJ30" s="30">
        <v>0.54305555555555551</v>
      </c>
      <c r="AK30" s="30">
        <f>AJ30-AI30</f>
        <v>5.3472222222222199E-2</v>
      </c>
      <c r="AL30" s="106"/>
    </row>
    <row r="31" spans="1:38">
      <c r="A31" s="113"/>
      <c r="B31" s="128"/>
      <c r="C31" s="129" t="s">
        <v>247</v>
      </c>
      <c r="D31" s="129">
        <v>1976</v>
      </c>
      <c r="E31" s="35"/>
      <c r="F31" s="35"/>
      <c r="G31" s="35"/>
      <c r="H31" s="35"/>
      <c r="I31" s="35"/>
      <c r="J31" s="35"/>
      <c r="K31" s="36"/>
      <c r="L31" s="36"/>
      <c r="M31" s="36"/>
      <c r="N31" s="36"/>
      <c r="O31" s="117"/>
      <c r="P31" s="38"/>
      <c r="Q31" s="35"/>
      <c r="R31" s="35"/>
      <c r="S31" s="35"/>
      <c r="T31" s="35"/>
      <c r="U31" s="36"/>
      <c r="V31" s="36"/>
      <c r="W31" s="36"/>
      <c r="X31" s="36"/>
      <c r="Y31" s="36"/>
      <c r="Z31" s="36"/>
      <c r="AA31" s="36"/>
      <c r="AB31" s="118"/>
      <c r="AC31" s="42"/>
      <c r="AD31" s="68"/>
      <c r="AE31" s="42"/>
      <c r="AF31" s="17"/>
      <c r="AG31" s="17"/>
      <c r="AH31" s="30">
        <v>4.7916666666666663E-2</v>
      </c>
      <c r="AI31" s="17"/>
      <c r="AJ31" s="17"/>
      <c r="AK31" s="30">
        <v>4.5138888888888888E-2</v>
      </c>
      <c r="AL31" s="106"/>
    </row>
    <row r="32" spans="1:38">
      <c r="A32" s="113"/>
      <c r="B32" s="114"/>
      <c r="C32" s="120" t="s">
        <v>248</v>
      </c>
      <c r="D32" s="120">
        <v>2008</v>
      </c>
      <c r="E32" s="35"/>
      <c r="F32" s="35"/>
      <c r="G32" s="35"/>
      <c r="H32" s="35"/>
      <c r="I32" s="35"/>
      <c r="J32" s="35"/>
      <c r="K32" s="36"/>
      <c r="L32" s="36"/>
      <c r="M32" s="36"/>
      <c r="N32" s="36"/>
      <c r="O32" s="117"/>
      <c r="P32" s="38"/>
      <c r="Q32" s="35"/>
      <c r="R32" s="35"/>
      <c r="S32" s="35"/>
      <c r="T32" s="35"/>
      <c r="U32" s="36"/>
      <c r="V32" s="36"/>
      <c r="W32" s="36"/>
      <c r="X32" s="36"/>
      <c r="Y32" s="36"/>
      <c r="Z32" s="36"/>
      <c r="AA32" s="36"/>
      <c r="AB32" s="118"/>
      <c r="AC32" s="42"/>
      <c r="AD32" s="68"/>
      <c r="AE32" s="42"/>
      <c r="AF32" s="17"/>
      <c r="AG32" s="17"/>
      <c r="AH32" s="30">
        <f>ABS(AH30-AH31)</f>
        <v>0</v>
      </c>
      <c r="AI32" s="17"/>
      <c r="AJ32" s="17"/>
      <c r="AK32" s="30">
        <f>ABS(AK30-AK31)</f>
        <v>8.3333333333333107E-3</v>
      </c>
      <c r="AL32" s="106"/>
    </row>
    <row r="33" spans="1:38">
      <c r="A33" s="113"/>
      <c r="B33" s="114"/>
      <c r="C33" s="120" t="s">
        <v>249</v>
      </c>
      <c r="D33" s="120">
        <v>2012</v>
      </c>
      <c r="E33" s="35"/>
      <c r="F33" s="35"/>
      <c r="G33" s="35"/>
      <c r="H33" s="35"/>
      <c r="I33" s="35"/>
      <c r="J33" s="35"/>
      <c r="K33" s="36"/>
      <c r="L33" s="36"/>
      <c r="M33" s="36"/>
      <c r="N33" s="36"/>
      <c r="O33" s="117"/>
      <c r="P33" s="38"/>
      <c r="Q33" s="35"/>
      <c r="R33" s="35"/>
      <c r="S33" s="35"/>
      <c r="T33" s="35"/>
      <c r="U33" s="36"/>
      <c r="V33" s="36"/>
      <c r="W33" s="36"/>
      <c r="X33" s="36"/>
      <c r="Y33" s="36"/>
      <c r="Z33" s="36"/>
      <c r="AA33" s="36"/>
      <c r="AB33" s="118"/>
      <c r="AC33" s="42"/>
      <c r="AD33" s="68"/>
      <c r="AE33" s="42"/>
      <c r="AF33" s="17"/>
      <c r="AG33" s="17"/>
      <c r="AH33" s="30"/>
      <c r="AI33" s="17"/>
      <c r="AJ33" s="17"/>
      <c r="AK33" s="30"/>
    </row>
    <row r="34" spans="1:38" ht="13.5" thickBot="1">
      <c r="A34" s="133"/>
      <c r="B34" s="148"/>
      <c r="C34" s="149"/>
      <c r="D34" s="149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134"/>
      <c r="P34" s="96"/>
      <c r="Q34" s="93"/>
      <c r="R34" s="93"/>
      <c r="S34" s="93"/>
      <c r="T34" s="93"/>
      <c r="U34" s="94"/>
      <c r="V34" s="94"/>
      <c r="W34" s="94"/>
      <c r="X34" s="94"/>
      <c r="Y34" s="94"/>
      <c r="Z34" s="94"/>
      <c r="AA34" s="94"/>
      <c r="AB34" s="135"/>
      <c r="AC34" s="136"/>
      <c r="AD34" s="137"/>
      <c r="AE34" s="136"/>
      <c r="AF34" s="17"/>
      <c r="AG34" s="17"/>
      <c r="AH34" s="30"/>
      <c r="AI34" s="17"/>
      <c r="AJ34" s="17"/>
      <c r="AK34" s="30"/>
    </row>
    <row r="35" spans="1:38">
      <c r="A35" s="113">
        <v>9</v>
      </c>
      <c r="B35" s="114" t="s">
        <v>208</v>
      </c>
      <c r="C35" s="151" t="s">
        <v>209</v>
      </c>
      <c r="D35" s="130">
        <v>2001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6">
        <v>0</v>
      </c>
      <c r="L35" s="36">
        <v>0</v>
      </c>
      <c r="M35" s="36">
        <v>0</v>
      </c>
      <c r="N35" s="36">
        <v>0</v>
      </c>
      <c r="O35" s="37">
        <f>2*(60*HOUR(AH37)+MINUTE(AH37))</f>
        <v>2</v>
      </c>
      <c r="P35" s="38">
        <v>0</v>
      </c>
      <c r="Q35" s="35">
        <v>0</v>
      </c>
      <c r="R35" s="35">
        <v>0</v>
      </c>
      <c r="S35" s="35">
        <v>0</v>
      </c>
      <c r="T35" s="35">
        <v>60</v>
      </c>
      <c r="U35" s="36">
        <v>23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9">
        <f>2*(60*HOUR(AK37)+MINUTE(AK37))</f>
        <v>22</v>
      </c>
      <c r="AC35" s="144">
        <f>SUM(E35:N35,P35:AA35)</f>
        <v>83</v>
      </c>
      <c r="AD35" s="68">
        <f>SUM(O35,AB35)</f>
        <v>24</v>
      </c>
      <c r="AE35" s="42">
        <f>SUM(AC35:AD35)</f>
        <v>107</v>
      </c>
      <c r="AF35" s="30">
        <v>0.3840277777777778</v>
      </c>
      <c r="AG35" s="30">
        <v>0.43263888888888885</v>
      </c>
      <c r="AH35" s="30">
        <f>AG35-AF35</f>
        <v>4.8611111111111049E-2</v>
      </c>
      <c r="AI35" s="30">
        <v>0.4381944444444445</v>
      </c>
      <c r="AJ35" s="30">
        <v>0.4909722222222222</v>
      </c>
      <c r="AK35" s="30">
        <f>AJ35-AI35</f>
        <v>5.2777777777777701E-2</v>
      </c>
      <c r="AL35" s="106"/>
    </row>
    <row r="36" spans="1:38">
      <c r="A36" s="113"/>
      <c r="B36" s="128"/>
      <c r="C36" s="129" t="s">
        <v>210</v>
      </c>
      <c r="D36" s="130">
        <v>2001</v>
      </c>
      <c r="E36" s="35"/>
      <c r="F36" s="35"/>
      <c r="G36" s="35"/>
      <c r="H36" s="35"/>
      <c r="I36" s="35"/>
      <c r="J36" s="35"/>
      <c r="K36" s="36"/>
      <c r="L36" s="36"/>
      <c r="M36" s="36"/>
      <c r="N36" s="36"/>
      <c r="O36" s="117"/>
      <c r="P36" s="38"/>
      <c r="Q36" s="35"/>
      <c r="R36" s="35"/>
      <c r="S36" s="35"/>
      <c r="T36" s="35"/>
      <c r="U36" s="36"/>
      <c r="V36" s="36"/>
      <c r="W36" s="36"/>
      <c r="X36" s="36"/>
      <c r="Y36" s="36"/>
      <c r="Z36" s="36"/>
      <c r="AA36" s="36"/>
      <c r="AB36" s="118"/>
      <c r="AC36" s="42"/>
      <c r="AD36" s="68"/>
      <c r="AE36" s="42"/>
      <c r="AF36" s="17"/>
      <c r="AG36" s="17"/>
      <c r="AH36" s="30">
        <v>4.7916666666666663E-2</v>
      </c>
      <c r="AI36" s="17"/>
      <c r="AJ36" s="17"/>
      <c r="AK36" s="30">
        <v>4.5138888888888888E-2</v>
      </c>
      <c r="AL36" s="106"/>
    </row>
    <row r="37" spans="1:38">
      <c r="A37" s="113"/>
      <c r="B37" s="114"/>
      <c r="C37" s="120" t="s">
        <v>211</v>
      </c>
      <c r="D37" s="121">
        <v>2001</v>
      </c>
      <c r="E37" s="35"/>
      <c r="F37" s="35"/>
      <c r="G37" s="35"/>
      <c r="H37" s="35"/>
      <c r="I37" s="35"/>
      <c r="J37" s="35"/>
      <c r="K37" s="36"/>
      <c r="L37" s="36"/>
      <c r="M37" s="36"/>
      <c r="N37" s="36"/>
      <c r="O37" s="117"/>
      <c r="P37" s="38"/>
      <c r="Q37" s="35"/>
      <c r="R37" s="35"/>
      <c r="S37" s="35"/>
      <c r="T37" s="35"/>
      <c r="U37" s="36"/>
      <c r="V37" s="36"/>
      <c r="W37" s="36"/>
      <c r="X37" s="36"/>
      <c r="Y37" s="36"/>
      <c r="Z37" s="36"/>
      <c r="AA37" s="36"/>
      <c r="AB37" s="118"/>
      <c r="AC37" s="42"/>
      <c r="AD37" s="68"/>
      <c r="AE37" s="42"/>
      <c r="AF37" s="17"/>
      <c r="AG37" s="17"/>
      <c r="AH37" s="30">
        <f>ABS(AH35-AH36)</f>
        <v>6.9444444444438647E-4</v>
      </c>
      <c r="AI37" s="17"/>
      <c r="AJ37" s="17"/>
      <c r="AK37" s="30">
        <f>ABS(AK35-AK36)</f>
        <v>7.6388888888888132E-3</v>
      </c>
      <c r="AL37" s="106"/>
    </row>
    <row r="38" spans="1:38">
      <c r="A38" s="113"/>
      <c r="B38" s="114"/>
      <c r="C38" s="120" t="s">
        <v>212</v>
      </c>
      <c r="D38" s="121">
        <v>2002</v>
      </c>
      <c r="E38" s="35"/>
      <c r="F38" s="35"/>
      <c r="G38" s="35"/>
      <c r="H38" s="35"/>
      <c r="I38" s="35"/>
      <c r="J38" s="35"/>
      <c r="K38" s="36"/>
      <c r="L38" s="36"/>
      <c r="M38" s="36"/>
      <c r="N38" s="36"/>
      <c r="O38" s="117"/>
      <c r="P38" s="38"/>
      <c r="Q38" s="35"/>
      <c r="R38" s="35"/>
      <c r="S38" s="35"/>
      <c r="T38" s="35"/>
      <c r="U38" s="36"/>
      <c r="V38" s="36"/>
      <c r="W38" s="36"/>
      <c r="X38" s="36"/>
      <c r="Y38" s="36"/>
      <c r="Z38" s="36"/>
      <c r="AA38" s="36"/>
      <c r="AB38" s="118"/>
      <c r="AC38" s="42"/>
      <c r="AD38" s="68"/>
      <c r="AE38" s="42"/>
      <c r="AF38" s="17"/>
      <c r="AG38" s="17"/>
      <c r="AH38" s="30"/>
      <c r="AI38" s="17"/>
      <c r="AJ38" s="17"/>
      <c r="AK38" s="30"/>
      <c r="AL38" s="106"/>
    </row>
    <row r="39" spans="1:38" ht="13.5" thickBot="1">
      <c r="A39" s="113"/>
      <c r="B39" s="114"/>
      <c r="C39" s="120" t="s">
        <v>213</v>
      </c>
      <c r="D39" s="121">
        <v>2002</v>
      </c>
      <c r="E39" s="49"/>
      <c r="F39" s="49"/>
      <c r="G39" s="49"/>
      <c r="H39" s="49"/>
      <c r="I39" s="49"/>
      <c r="J39" s="49"/>
      <c r="K39" s="51"/>
      <c r="L39" s="51"/>
      <c r="M39" s="51"/>
      <c r="N39" s="51"/>
      <c r="O39" s="122"/>
      <c r="P39" s="53"/>
      <c r="Q39" s="49"/>
      <c r="R39" s="49"/>
      <c r="S39" s="49"/>
      <c r="T39" s="49"/>
      <c r="U39" s="51"/>
      <c r="V39" s="51"/>
      <c r="W39" s="51"/>
      <c r="X39" s="51"/>
      <c r="Y39" s="51"/>
      <c r="Z39" s="51"/>
      <c r="AA39" s="51"/>
      <c r="AB39" s="123"/>
      <c r="AC39" s="82"/>
      <c r="AD39" s="80"/>
      <c r="AE39" s="82"/>
      <c r="AF39" s="17"/>
      <c r="AG39" s="17"/>
      <c r="AH39" s="30"/>
      <c r="AI39" s="17"/>
      <c r="AJ39" s="17"/>
      <c r="AK39" s="30"/>
    </row>
    <row r="40" spans="1:38" ht="13.5" thickTop="1">
      <c r="A40" s="124">
        <v>10</v>
      </c>
      <c r="B40" s="125" t="s">
        <v>214</v>
      </c>
      <c r="C40" s="126" t="s">
        <v>215</v>
      </c>
      <c r="D40" s="127"/>
      <c r="E40" s="22">
        <v>0</v>
      </c>
      <c r="F40" s="22">
        <v>0</v>
      </c>
      <c r="G40" s="22">
        <v>5</v>
      </c>
      <c r="H40" s="22">
        <v>0</v>
      </c>
      <c r="I40" s="22">
        <v>0</v>
      </c>
      <c r="J40" s="22">
        <v>0</v>
      </c>
      <c r="K40" s="23">
        <v>0</v>
      </c>
      <c r="L40" s="23">
        <v>0</v>
      </c>
      <c r="M40" s="23">
        <v>0</v>
      </c>
      <c r="N40" s="23">
        <v>0</v>
      </c>
      <c r="O40" s="24">
        <f>2*(60*HOUR(AH42)+MINUTE(AH42))</f>
        <v>4</v>
      </c>
      <c r="P40" s="25">
        <v>0</v>
      </c>
      <c r="Q40" s="22">
        <v>0</v>
      </c>
      <c r="R40" s="22">
        <v>0</v>
      </c>
      <c r="S40" s="22">
        <v>0</v>
      </c>
      <c r="T40" s="22">
        <v>0</v>
      </c>
      <c r="U40" s="23">
        <v>60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6">
        <f>2*(60*HOUR(AK42)+MINUTE(AK42))</f>
        <v>50</v>
      </c>
      <c r="AC40" s="111">
        <f>SUM(E40:N40,P40:AA40)</f>
        <v>65</v>
      </c>
      <c r="AD40" s="112">
        <f>SUM(O40,AB40)</f>
        <v>54</v>
      </c>
      <c r="AE40" s="29">
        <f>SUM(AC40:AD40)</f>
        <v>119</v>
      </c>
      <c r="AF40" s="30">
        <v>0.38194444444444442</v>
      </c>
      <c r="AG40" s="30">
        <v>0.43124999999999997</v>
      </c>
      <c r="AH40" s="30">
        <f>AG40-AF40</f>
        <v>4.9305555555555547E-2</v>
      </c>
      <c r="AI40" s="30">
        <v>0.43611111111111112</v>
      </c>
      <c r="AJ40" s="30">
        <v>0.49861111111111112</v>
      </c>
      <c r="AK40" s="30">
        <f>AJ40-AI40</f>
        <v>6.25E-2</v>
      </c>
      <c r="AL40" s="106"/>
    </row>
    <row r="41" spans="1:38">
      <c r="A41" s="113"/>
      <c r="B41" s="128"/>
      <c r="C41" s="129" t="s">
        <v>216</v>
      </c>
      <c r="D41" s="130"/>
      <c r="E41" s="35"/>
      <c r="F41" s="35"/>
      <c r="G41" s="35"/>
      <c r="H41" s="35"/>
      <c r="I41" s="35"/>
      <c r="J41" s="35"/>
      <c r="K41" s="36"/>
      <c r="L41" s="36"/>
      <c r="M41" s="36"/>
      <c r="N41" s="36"/>
      <c r="O41" s="117"/>
      <c r="P41" s="38"/>
      <c r="Q41" s="35"/>
      <c r="R41" s="35"/>
      <c r="S41" s="35"/>
      <c r="T41" s="35"/>
      <c r="U41" s="36"/>
      <c r="V41" s="36"/>
      <c r="W41" s="36"/>
      <c r="X41" s="36"/>
      <c r="Y41" s="36"/>
      <c r="Z41" s="36"/>
      <c r="AA41" s="36"/>
      <c r="AB41" s="118"/>
      <c r="AC41" s="42"/>
      <c r="AD41" s="68"/>
      <c r="AE41" s="42"/>
      <c r="AF41" s="17"/>
      <c r="AG41" s="17"/>
      <c r="AH41" s="30">
        <v>4.7916666666666663E-2</v>
      </c>
      <c r="AI41" s="17"/>
      <c r="AJ41" s="17"/>
      <c r="AK41" s="30">
        <v>4.5138888888888888E-2</v>
      </c>
      <c r="AL41" s="106"/>
    </row>
    <row r="42" spans="1:38">
      <c r="A42" s="113"/>
      <c r="B42" s="114"/>
      <c r="C42" s="120" t="s">
        <v>217</v>
      </c>
      <c r="D42" s="121"/>
      <c r="E42" s="35"/>
      <c r="F42" s="35"/>
      <c r="G42" s="35"/>
      <c r="H42" s="35"/>
      <c r="I42" s="35"/>
      <c r="J42" s="35"/>
      <c r="K42" s="36"/>
      <c r="L42" s="36"/>
      <c r="M42" s="36"/>
      <c r="N42" s="36"/>
      <c r="O42" s="117"/>
      <c r="P42" s="38"/>
      <c r="Q42" s="35"/>
      <c r="R42" s="35"/>
      <c r="S42" s="35"/>
      <c r="T42" s="35"/>
      <c r="U42" s="36"/>
      <c r="V42" s="36"/>
      <c r="W42" s="36"/>
      <c r="X42" s="36"/>
      <c r="Y42" s="36"/>
      <c r="Z42" s="36"/>
      <c r="AA42" s="36"/>
      <c r="AB42" s="118"/>
      <c r="AC42" s="42"/>
      <c r="AD42" s="68"/>
      <c r="AE42" s="42"/>
      <c r="AF42" s="17"/>
      <c r="AG42" s="17"/>
      <c r="AH42" s="30">
        <f>ABS(AH40-AH41)</f>
        <v>1.388888888888884E-3</v>
      </c>
      <c r="AI42" s="17"/>
      <c r="AJ42" s="17"/>
      <c r="AK42" s="30">
        <f>ABS(AK40-AK41)</f>
        <v>1.7361111111111112E-2</v>
      </c>
      <c r="AL42" s="106"/>
    </row>
    <row r="43" spans="1:38">
      <c r="A43" s="113"/>
      <c r="B43" s="114"/>
      <c r="C43" s="120" t="s">
        <v>228</v>
      </c>
      <c r="D43" s="121"/>
      <c r="E43" s="35"/>
      <c r="F43" s="35"/>
      <c r="G43" s="35"/>
      <c r="H43" s="35"/>
      <c r="I43" s="35"/>
      <c r="J43" s="35"/>
      <c r="K43" s="36"/>
      <c r="L43" s="36"/>
      <c r="M43" s="36"/>
      <c r="N43" s="36"/>
      <c r="O43" s="117"/>
      <c r="P43" s="38"/>
      <c r="Q43" s="35"/>
      <c r="R43" s="35"/>
      <c r="S43" s="35"/>
      <c r="T43" s="35"/>
      <c r="U43" s="36"/>
      <c r="V43" s="36"/>
      <c r="W43" s="36"/>
      <c r="X43" s="36"/>
      <c r="Y43" s="36"/>
      <c r="Z43" s="36"/>
      <c r="AA43" s="36"/>
      <c r="AB43" s="118"/>
      <c r="AC43" s="42"/>
      <c r="AD43" s="68"/>
      <c r="AE43" s="42"/>
      <c r="AF43" s="17"/>
      <c r="AG43" s="17"/>
      <c r="AH43" s="30"/>
      <c r="AI43" s="17"/>
      <c r="AJ43" s="17"/>
      <c r="AK43" s="30"/>
      <c r="AL43" s="106"/>
    </row>
    <row r="44" spans="1:38" ht="13.5" thickBot="1">
      <c r="A44" s="141"/>
      <c r="B44" s="155"/>
      <c r="C44" s="156" t="s">
        <v>218</v>
      </c>
      <c r="D44" s="157"/>
      <c r="E44" s="49"/>
      <c r="F44" s="49"/>
      <c r="G44" s="49"/>
      <c r="H44" s="49"/>
      <c r="I44" s="49"/>
      <c r="J44" s="49"/>
      <c r="K44" s="51"/>
      <c r="L44" s="51"/>
      <c r="M44" s="51"/>
      <c r="N44" s="51"/>
      <c r="O44" s="122"/>
      <c r="P44" s="53"/>
      <c r="Q44" s="49"/>
      <c r="R44" s="49"/>
      <c r="S44" s="49"/>
      <c r="T44" s="49"/>
      <c r="U44" s="51"/>
      <c r="V44" s="51"/>
      <c r="W44" s="51"/>
      <c r="X44" s="51"/>
      <c r="Y44" s="51"/>
      <c r="Z44" s="51"/>
      <c r="AA44" s="51"/>
      <c r="AB44" s="123"/>
      <c r="AC44" s="82"/>
      <c r="AD44" s="80"/>
      <c r="AE44" s="82"/>
      <c r="AF44" s="17"/>
      <c r="AG44" s="17"/>
      <c r="AH44" s="30"/>
      <c r="AI44" s="17"/>
      <c r="AJ44" s="17"/>
      <c r="AK44" s="30"/>
    </row>
    <row r="45" spans="1:38" ht="13.5" thickTop="1">
      <c r="A45" s="113">
        <v>11</v>
      </c>
      <c r="B45" s="114" t="s">
        <v>219</v>
      </c>
      <c r="C45" s="151" t="s">
        <v>220</v>
      </c>
      <c r="D45" s="130">
        <v>1967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6">
        <v>0</v>
      </c>
      <c r="L45" s="36">
        <v>0</v>
      </c>
      <c r="M45" s="36">
        <v>0</v>
      </c>
      <c r="N45" s="36">
        <v>0</v>
      </c>
      <c r="O45" s="37">
        <f>2*(60*HOUR(AH47)+MINUTE(AH47))</f>
        <v>2</v>
      </c>
      <c r="P45" s="38">
        <v>0</v>
      </c>
      <c r="Q45" s="35">
        <v>0</v>
      </c>
      <c r="R45" s="35">
        <v>0</v>
      </c>
      <c r="S45" s="35">
        <v>0</v>
      </c>
      <c r="T45" s="35">
        <v>0</v>
      </c>
      <c r="U45" s="36">
        <v>9</v>
      </c>
      <c r="V45" s="36">
        <v>0</v>
      </c>
      <c r="W45" s="36">
        <v>0</v>
      </c>
      <c r="X45" s="36">
        <v>100</v>
      </c>
      <c r="Y45" s="36">
        <v>0</v>
      </c>
      <c r="Z45" s="36">
        <v>0</v>
      </c>
      <c r="AA45" s="36">
        <v>0</v>
      </c>
      <c r="AB45" s="39">
        <f>2*(60*HOUR(AK47)+MINUTE(AK47))</f>
        <v>8</v>
      </c>
      <c r="AC45" s="144">
        <f>SUM(E45:N45,P45:AA45)</f>
        <v>109</v>
      </c>
      <c r="AD45" s="68">
        <f>SUM(O45,AB45)</f>
        <v>10</v>
      </c>
      <c r="AE45" s="42">
        <f>SUM(AC45:AD45)</f>
        <v>119</v>
      </c>
      <c r="AF45" s="30">
        <v>0.40347222222222223</v>
      </c>
      <c r="AG45" s="30">
        <v>0.45069444444444445</v>
      </c>
      <c r="AH45" s="30">
        <f>AG45-AF45</f>
        <v>4.7222222222222221E-2</v>
      </c>
      <c r="AI45" s="30">
        <v>0.45416666666666666</v>
      </c>
      <c r="AJ45" s="30">
        <v>0.50208333333333333</v>
      </c>
      <c r="AK45" s="30">
        <f>AJ45-AI45</f>
        <v>4.7916666666666663E-2</v>
      </c>
      <c r="AL45" s="106"/>
    </row>
    <row r="46" spans="1:38">
      <c r="A46" s="113"/>
      <c r="B46" s="128"/>
      <c r="C46" s="129" t="s">
        <v>221</v>
      </c>
      <c r="D46" s="130">
        <v>1964</v>
      </c>
      <c r="E46" s="35"/>
      <c r="F46" s="35"/>
      <c r="G46" s="35"/>
      <c r="H46" s="35"/>
      <c r="I46" s="35"/>
      <c r="J46" s="35"/>
      <c r="K46" s="36"/>
      <c r="L46" s="36"/>
      <c r="M46" s="36"/>
      <c r="N46" s="36"/>
      <c r="O46" s="117"/>
      <c r="P46" s="38"/>
      <c r="Q46" s="35"/>
      <c r="R46" s="35"/>
      <c r="S46" s="35"/>
      <c r="T46" s="35"/>
      <c r="U46" s="36"/>
      <c r="V46" s="36"/>
      <c r="W46" s="36"/>
      <c r="X46" s="36"/>
      <c r="Y46" s="36"/>
      <c r="Z46" s="36"/>
      <c r="AA46" s="36"/>
      <c r="AB46" s="118"/>
      <c r="AC46" s="42"/>
      <c r="AD46" s="68"/>
      <c r="AE46" s="42"/>
      <c r="AF46" s="17"/>
      <c r="AG46" s="17"/>
      <c r="AH46" s="30">
        <v>4.7916666666666663E-2</v>
      </c>
      <c r="AI46" s="17"/>
      <c r="AJ46" s="17"/>
      <c r="AK46" s="30">
        <v>4.5138888888888888E-2</v>
      </c>
      <c r="AL46" s="106"/>
    </row>
    <row r="47" spans="1:38">
      <c r="A47" s="113"/>
      <c r="B47" s="114"/>
      <c r="C47" s="120"/>
      <c r="D47" s="121"/>
      <c r="E47" s="35"/>
      <c r="F47" s="35"/>
      <c r="G47" s="35"/>
      <c r="H47" s="35"/>
      <c r="I47" s="35"/>
      <c r="J47" s="35"/>
      <c r="K47" s="36"/>
      <c r="L47" s="36"/>
      <c r="M47" s="36"/>
      <c r="N47" s="36"/>
      <c r="O47" s="117"/>
      <c r="P47" s="38"/>
      <c r="Q47" s="35"/>
      <c r="R47" s="35"/>
      <c r="S47" s="35"/>
      <c r="T47" s="35"/>
      <c r="U47" s="36"/>
      <c r="V47" s="36"/>
      <c r="W47" s="36"/>
      <c r="X47" s="36"/>
      <c r="Y47" s="36"/>
      <c r="Z47" s="36"/>
      <c r="AA47" s="36"/>
      <c r="AB47" s="118"/>
      <c r="AC47" s="42"/>
      <c r="AD47" s="68"/>
      <c r="AE47" s="42"/>
      <c r="AF47" s="17"/>
      <c r="AG47" s="17"/>
      <c r="AH47" s="30">
        <f>ABS(AH45-AH46)</f>
        <v>6.9444444444444198E-4</v>
      </c>
      <c r="AI47" s="17"/>
      <c r="AJ47" s="17"/>
      <c r="AK47" s="30">
        <f>ABS(AK45-AK46)</f>
        <v>2.7777777777777748E-3</v>
      </c>
      <c r="AL47" s="106"/>
    </row>
    <row r="48" spans="1:38" ht="8.25" customHeight="1" thickBot="1">
      <c r="A48" s="113"/>
      <c r="B48" s="114"/>
      <c r="C48" s="120"/>
      <c r="D48" s="121"/>
      <c r="E48" s="49"/>
      <c r="F48" s="49"/>
      <c r="G48" s="49"/>
      <c r="H48" s="49"/>
      <c r="I48" s="49"/>
      <c r="J48" s="49"/>
      <c r="K48" s="51"/>
      <c r="L48" s="51"/>
      <c r="M48" s="51"/>
      <c r="N48" s="51"/>
      <c r="O48" s="122"/>
      <c r="P48" s="53"/>
      <c r="Q48" s="49"/>
      <c r="R48" s="49"/>
      <c r="S48" s="49"/>
      <c r="T48" s="49"/>
      <c r="U48" s="51"/>
      <c r="V48" s="51"/>
      <c r="W48" s="51"/>
      <c r="X48" s="51"/>
      <c r="Y48" s="51"/>
      <c r="Z48" s="51"/>
      <c r="AA48" s="51"/>
      <c r="AB48" s="123"/>
      <c r="AC48" s="82"/>
      <c r="AD48" s="80"/>
      <c r="AE48" s="82"/>
      <c r="AF48" s="17"/>
      <c r="AG48" s="17"/>
      <c r="AH48" s="30"/>
      <c r="AI48" s="17"/>
      <c r="AJ48" s="17"/>
      <c r="AK48" s="30"/>
    </row>
    <row r="49" spans="1:38" ht="13.5" thickTop="1">
      <c r="A49" s="124">
        <v>12</v>
      </c>
      <c r="B49" s="125" t="s">
        <v>222</v>
      </c>
      <c r="C49" s="139" t="s">
        <v>223</v>
      </c>
      <c r="D49" s="127">
        <v>1939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3">
        <v>0</v>
      </c>
      <c r="L49" s="23">
        <v>0</v>
      </c>
      <c r="M49" s="23">
        <v>0</v>
      </c>
      <c r="N49" s="23">
        <v>0</v>
      </c>
      <c r="O49" s="24">
        <f>2*(60*HOUR(AH51)+MINUTE(AH51))</f>
        <v>0</v>
      </c>
      <c r="P49" s="25">
        <v>0</v>
      </c>
      <c r="Q49" s="22">
        <v>0</v>
      </c>
      <c r="R49" s="22">
        <v>0</v>
      </c>
      <c r="S49" s="22">
        <v>0</v>
      </c>
      <c r="T49" s="22">
        <v>0</v>
      </c>
      <c r="U49" s="23">
        <v>60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6">
        <f>2*(60*HOUR(AK51)+MINUTE(AK51))</f>
        <v>60</v>
      </c>
      <c r="AC49" s="111">
        <f>SUM(E49:N49,P49:AA49)</f>
        <v>60</v>
      </c>
      <c r="AD49" s="112">
        <f>SUM(O49,AB49)</f>
        <v>60</v>
      </c>
      <c r="AE49" s="29">
        <f>SUM(AC49:AD49)</f>
        <v>120</v>
      </c>
      <c r="AF49" s="30">
        <v>0.3756944444444445</v>
      </c>
      <c r="AG49" s="30">
        <v>0.4236111111111111</v>
      </c>
      <c r="AH49" s="30">
        <f>AG49-AF49</f>
        <v>4.7916666666666607E-2</v>
      </c>
      <c r="AI49" s="30">
        <v>0.42708333333333331</v>
      </c>
      <c r="AJ49" s="30">
        <v>0.49305555555555558</v>
      </c>
      <c r="AK49" s="30">
        <f>AJ49-AI49</f>
        <v>6.5972222222222265E-2</v>
      </c>
      <c r="AL49" s="106"/>
    </row>
    <row r="50" spans="1:38">
      <c r="A50" s="113"/>
      <c r="B50" s="128"/>
      <c r="C50" s="129" t="s">
        <v>224</v>
      </c>
      <c r="D50" s="130">
        <v>1966</v>
      </c>
      <c r="E50" s="35"/>
      <c r="F50" s="35"/>
      <c r="G50" s="35"/>
      <c r="H50" s="35"/>
      <c r="I50" s="35"/>
      <c r="J50" s="35"/>
      <c r="K50" s="36"/>
      <c r="L50" s="36"/>
      <c r="M50" s="36"/>
      <c r="N50" s="36"/>
      <c r="O50" s="117"/>
      <c r="P50" s="38"/>
      <c r="Q50" s="35"/>
      <c r="R50" s="35"/>
      <c r="S50" s="35"/>
      <c r="T50" s="35"/>
      <c r="U50" s="36"/>
      <c r="V50" s="36"/>
      <c r="W50" s="36"/>
      <c r="X50" s="36"/>
      <c r="Y50" s="36"/>
      <c r="Z50" s="36"/>
      <c r="AA50" s="36"/>
      <c r="AB50" s="118"/>
      <c r="AC50" s="42"/>
      <c r="AD50" s="68"/>
      <c r="AE50" s="42"/>
      <c r="AF50" s="17"/>
      <c r="AG50" s="17"/>
      <c r="AH50" s="30">
        <v>4.7916666666666663E-2</v>
      </c>
      <c r="AI50" s="17"/>
      <c r="AJ50" s="17"/>
      <c r="AK50" s="30">
        <v>4.5138888888888888E-2</v>
      </c>
      <c r="AL50" s="106"/>
    </row>
    <row r="51" spans="1:38">
      <c r="A51" s="113"/>
      <c r="B51" s="114"/>
      <c r="C51" s="168" t="s">
        <v>225</v>
      </c>
      <c r="D51" s="121">
        <v>1967</v>
      </c>
      <c r="E51" s="35"/>
      <c r="F51" s="35"/>
      <c r="G51" s="35"/>
      <c r="H51" s="35"/>
      <c r="I51" s="35"/>
      <c r="J51" s="35"/>
      <c r="K51" s="36"/>
      <c r="L51" s="36"/>
      <c r="M51" s="36"/>
      <c r="N51" s="36"/>
      <c r="O51" s="117"/>
      <c r="P51" s="38"/>
      <c r="Q51" s="35"/>
      <c r="R51" s="35"/>
      <c r="S51" s="35"/>
      <c r="T51" s="35"/>
      <c r="U51" s="36"/>
      <c r="V51" s="36"/>
      <c r="W51" s="36"/>
      <c r="X51" s="36"/>
      <c r="Y51" s="36"/>
      <c r="Z51" s="36"/>
      <c r="AA51" s="36"/>
      <c r="AB51" s="118"/>
      <c r="AC51" s="42"/>
      <c r="AD51" s="68"/>
      <c r="AE51" s="42"/>
      <c r="AF51" s="17"/>
      <c r="AG51" s="17"/>
      <c r="AH51" s="30">
        <f>ABS(AH49-AH50)</f>
        <v>5.5511151231257827E-17</v>
      </c>
      <c r="AI51" s="17"/>
      <c r="AJ51" s="17"/>
      <c r="AK51" s="30">
        <f>ABS(AK49-AK50)</f>
        <v>2.0833333333333377E-2</v>
      </c>
      <c r="AL51" s="106"/>
    </row>
    <row r="52" spans="1:38" ht="13.5" thickBot="1">
      <c r="A52" s="113"/>
      <c r="B52" s="114"/>
      <c r="C52" s="120" t="s">
        <v>147</v>
      </c>
      <c r="D52" s="121">
        <v>1959</v>
      </c>
      <c r="E52" s="49"/>
      <c r="F52" s="49"/>
      <c r="G52" s="49"/>
      <c r="H52" s="49"/>
      <c r="I52" s="49"/>
      <c r="J52" s="49"/>
      <c r="K52" s="51"/>
      <c r="L52" s="51"/>
      <c r="M52" s="51"/>
      <c r="N52" s="51"/>
      <c r="O52" s="122"/>
      <c r="P52" s="53"/>
      <c r="Q52" s="49"/>
      <c r="R52" s="49"/>
      <c r="S52" s="49"/>
      <c r="T52" s="49"/>
      <c r="U52" s="51"/>
      <c r="V52" s="51"/>
      <c r="W52" s="51"/>
      <c r="X52" s="51"/>
      <c r="Y52" s="51"/>
      <c r="Z52" s="51"/>
      <c r="AA52" s="51"/>
      <c r="AB52" s="123"/>
      <c r="AC52" s="82"/>
      <c r="AD52" s="80"/>
      <c r="AE52" s="82"/>
      <c r="AF52" s="17"/>
      <c r="AG52" s="17"/>
      <c r="AH52" s="30"/>
      <c r="AI52" s="17"/>
      <c r="AJ52" s="17"/>
      <c r="AK52" s="30"/>
    </row>
    <row r="53" spans="1:38" ht="13.5" thickTop="1">
      <c r="A53" s="124">
        <v>13</v>
      </c>
      <c r="B53" s="125" t="s">
        <v>226</v>
      </c>
      <c r="C53" s="138" t="s">
        <v>229</v>
      </c>
      <c r="D53" s="127">
        <v>2001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3">
        <v>0</v>
      </c>
      <c r="L53" s="23">
        <v>0</v>
      </c>
      <c r="M53" s="23">
        <v>0</v>
      </c>
      <c r="N53" s="23">
        <v>0</v>
      </c>
      <c r="O53" s="24">
        <f>2*(60*HOUR(AH55)+MINUTE(AH55))</f>
        <v>4</v>
      </c>
      <c r="P53" s="25">
        <v>0</v>
      </c>
      <c r="Q53" s="22">
        <v>0</v>
      </c>
      <c r="R53" s="22">
        <v>0</v>
      </c>
      <c r="S53" s="22">
        <v>0</v>
      </c>
      <c r="T53" s="22">
        <v>0</v>
      </c>
      <c r="U53" s="23">
        <v>60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6">
        <f>2*(60*HOUR(AK55)+MINUTE(AK55))</f>
        <v>70</v>
      </c>
      <c r="AC53" s="111">
        <f>SUM(E53:N53,P53:AA53)</f>
        <v>60</v>
      </c>
      <c r="AD53" s="112">
        <f>SUM(O53,AB53)</f>
        <v>74</v>
      </c>
      <c r="AE53" s="29">
        <f>SUM(AC53:AD53)</f>
        <v>134</v>
      </c>
      <c r="AF53" s="30">
        <v>0.37152777777777773</v>
      </c>
      <c r="AG53" s="30">
        <v>0.41805555555555557</v>
      </c>
      <c r="AH53" s="30">
        <f>AG53-AF53</f>
        <v>4.6527777777777835E-2</v>
      </c>
      <c r="AI53" s="30">
        <v>0.41805555555555557</v>
      </c>
      <c r="AJ53" s="30">
        <v>0.48749999999999999</v>
      </c>
      <c r="AK53" s="30">
        <f>AJ53-AI53</f>
        <v>6.944444444444442E-2</v>
      </c>
      <c r="AL53" s="106"/>
    </row>
    <row r="54" spans="1:38">
      <c r="A54" s="113"/>
      <c r="B54" s="128" t="s">
        <v>227</v>
      </c>
      <c r="C54" s="129" t="s">
        <v>230</v>
      </c>
      <c r="D54" s="130">
        <v>2001</v>
      </c>
      <c r="E54" s="35"/>
      <c r="F54" s="35"/>
      <c r="G54" s="35"/>
      <c r="H54" s="35"/>
      <c r="I54" s="35"/>
      <c r="J54" s="35"/>
      <c r="K54" s="36"/>
      <c r="L54" s="36"/>
      <c r="M54" s="36"/>
      <c r="N54" s="36"/>
      <c r="O54" s="117"/>
      <c r="P54" s="38"/>
      <c r="Q54" s="35"/>
      <c r="R54" s="35"/>
      <c r="S54" s="35"/>
      <c r="T54" s="35"/>
      <c r="U54" s="36"/>
      <c r="V54" s="36"/>
      <c r="W54" s="36"/>
      <c r="X54" s="36"/>
      <c r="Y54" s="36"/>
      <c r="Z54" s="36"/>
      <c r="AA54" s="36"/>
      <c r="AB54" s="118"/>
      <c r="AC54" s="42"/>
      <c r="AD54" s="68"/>
      <c r="AE54" s="42"/>
      <c r="AF54" s="17"/>
      <c r="AG54" s="17"/>
      <c r="AH54" s="30">
        <v>4.7916666666666663E-2</v>
      </c>
      <c r="AI54" s="17"/>
      <c r="AJ54" s="17"/>
      <c r="AK54" s="30">
        <v>4.5138888888888888E-2</v>
      </c>
      <c r="AL54" s="106"/>
    </row>
    <row r="55" spans="1:38">
      <c r="A55" s="113"/>
      <c r="B55" s="114"/>
      <c r="C55" s="120" t="s">
        <v>231</v>
      </c>
      <c r="D55" s="121">
        <v>2001</v>
      </c>
      <c r="E55" s="35"/>
      <c r="F55" s="35"/>
      <c r="G55" s="35"/>
      <c r="H55" s="35"/>
      <c r="I55" s="35"/>
      <c r="J55" s="35"/>
      <c r="K55" s="36"/>
      <c r="L55" s="36"/>
      <c r="M55" s="36"/>
      <c r="N55" s="36"/>
      <c r="O55" s="117"/>
      <c r="P55" s="38"/>
      <c r="Q55" s="35"/>
      <c r="R55" s="35"/>
      <c r="S55" s="35"/>
      <c r="T55" s="35"/>
      <c r="U55" s="36"/>
      <c r="V55" s="36"/>
      <c r="W55" s="36"/>
      <c r="X55" s="36"/>
      <c r="Y55" s="36"/>
      <c r="Z55" s="36"/>
      <c r="AA55" s="36"/>
      <c r="AB55" s="118"/>
      <c r="AC55" s="42"/>
      <c r="AD55" s="68"/>
      <c r="AE55" s="42"/>
      <c r="AF55" s="17"/>
      <c r="AG55" s="17"/>
      <c r="AH55" s="30">
        <f>ABS(AH53-AH54)</f>
        <v>1.3888888888888284E-3</v>
      </c>
      <c r="AI55" s="17"/>
      <c r="AJ55" s="17"/>
      <c r="AK55" s="30">
        <f>ABS(AK53-AK54)</f>
        <v>2.4305555555555532E-2</v>
      </c>
      <c r="AL55" s="106"/>
    </row>
    <row r="56" spans="1:38" ht="13.5" thickBot="1">
      <c r="A56" s="113"/>
      <c r="B56" s="114"/>
      <c r="C56" s="120" t="s">
        <v>232</v>
      </c>
      <c r="D56" s="121">
        <v>2001</v>
      </c>
      <c r="E56" s="49"/>
      <c r="F56" s="49"/>
      <c r="G56" s="49"/>
      <c r="H56" s="49"/>
      <c r="I56" s="49"/>
      <c r="J56" s="49"/>
      <c r="K56" s="51"/>
      <c r="L56" s="51"/>
      <c r="M56" s="51"/>
      <c r="N56" s="51"/>
      <c r="O56" s="122"/>
      <c r="P56" s="53"/>
      <c r="Q56" s="49"/>
      <c r="R56" s="49"/>
      <c r="S56" s="49"/>
      <c r="T56" s="49"/>
      <c r="U56" s="51"/>
      <c r="V56" s="51"/>
      <c r="W56" s="51"/>
      <c r="X56" s="51"/>
      <c r="Y56" s="51"/>
      <c r="Z56" s="51"/>
      <c r="AA56" s="51"/>
      <c r="AB56" s="123"/>
      <c r="AC56" s="82"/>
      <c r="AD56" s="80"/>
      <c r="AE56" s="82"/>
      <c r="AF56" s="17"/>
      <c r="AG56" s="17"/>
      <c r="AH56" s="30"/>
      <c r="AI56" s="17"/>
      <c r="AJ56" s="17"/>
      <c r="AK56" s="30"/>
    </row>
    <row r="57" spans="1:38" ht="13.5" thickTop="1">
      <c r="A57" s="124">
        <v>14</v>
      </c>
      <c r="B57" s="125" t="s">
        <v>233</v>
      </c>
      <c r="C57" s="126" t="s">
        <v>234</v>
      </c>
      <c r="D57" s="126">
        <v>1999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3">
        <v>0</v>
      </c>
      <c r="L57" s="23">
        <v>0</v>
      </c>
      <c r="M57" s="23">
        <v>0</v>
      </c>
      <c r="N57" s="23">
        <v>0</v>
      </c>
      <c r="O57" s="24">
        <f>2*(60*HOUR(AH59)+MINUTE(AH59))</f>
        <v>0</v>
      </c>
      <c r="P57" s="25">
        <v>0</v>
      </c>
      <c r="Q57" s="22">
        <v>0</v>
      </c>
      <c r="R57" s="22">
        <v>0</v>
      </c>
      <c r="S57" s="22">
        <v>0</v>
      </c>
      <c r="T57" s="22">
        <v>0</v>
      </c>
      <c r="U57" s="23">
        <v>60</v>
      </c>
      <c r="V57" s="23">
        <v>0</v>
      </c>
      <c r="W57" s="23">
        <v>0</v>
      </c>
      <c r="X57" s="23">
        <v>5</v>
      </c>
      <c r="Y57" s="23">
        <v>0</v>
      </c>
      <c r="Z57" s="23">
        <v>0</v>
      </c>
      <c r="AA57" s="23">
        <v>100</v>
      </c>
      <c r="AB57" s="26">
        <f>2*(60*HOUR(AK59)+MINUTE(AK59))</f>
        <v>4</v>
      </c>
      <c r="AC57" s="111">
        <f>SUM(E57:N57,P57:AA57)</f>
        <v>165</v>
      </c>
      <c r="AD57" s="112">
        <f>SUM(O57,AB57)</f>
        <v>4</v>
      </c>
      <c r="AE57" s="29">
        <f>SUM(AC57:AD57)</f>
        <v>169</v>
      </c>
      <c r="AF57" s="30">
        <v>0.34722222222222227</v>
      </c>
      <c r="AG57" s="30">
        <v>0.39513888888888887</v>
      </c>
      <c r="AH57" s="30">
        <f>AG57-AF57</f>
        <v>4.7916666666666607E-2</v>
      </c>
      <c r="AI57" s="30">
        <v>0.40277777777777773</v>
      </c>
      <c r="AJ57" s="30">
        <v>0.44930555555555557</v>
      </c>
      <c r="AK57" s="30">
        <f>AJ57-AI57</f>
        <v>4.6527777777777835E-2</v>
      </c>
      <c r="AL57" s="106"/>
    </row>
    <row r="58" spans="1:38">
      <c r="A58" s="113"/>
      <c r="B58" s="128"/>
      <c r="C58" s="129" t="s">
        <v>235</v>
      </c>
      <c r="D58" s="130">
        <v>1999</v>
      </c>
      <c r="E58" s="35"/>
      <c r="F58" s="35"/>
      <c r="G58" s="35"/>
      <c r="H58" s="35"/>
      <c r="I58" s="35"/>
      <c r="J58" s="35"/>
      <c r="K58" s="36"/>
      <c r="L58" s="36"/>
      <c r="M58" s="36"/>
      <c r="N58" s="36"/>
      <c r="O58" s="117"/>
      <c r="P58" s="38"/>
      <c r="Q58" s="35"/>
      <c r="R58" s="35"/>
      <c r="S58" s="35"/>
      <c r="T58" s="35"/>
      <c r="U58" s="36"/>
      <c r="V58" s="36"/>
      <c r="W58" s="36"/>
      <c r="X58" s="36"/>
      <c r="Y58" s="36"/>
      <c r="Z58" s="36"/>
      <c r="AA58" s="36"/>
      <c r="AB58" s="118"/>
      <c r="AC58" s="42"/>
      <c r="AD58" s="68"/>
      <c r="AE58" s="42"/>
      <c r="AF58" s="17"/>
      <c r="AG58" s="17"/>
      <c r="AH58" s="30">
        <v>4.7916666666666663E-2</v>
      </c>
      <c r="AI58" s="17"/>
      <c r="AJ58" s="17"/>
      <c r="AK58" s="30">
        <v>4.5138888888888888E-2</v>
      </c>
      <c r="AL58" s="106"/>
    </row>
    <row r="59" spans="1:38">
      <c r="A59" s="113"/>
      <c r="B59" s="114"/>
      <c r="C59" s="120"/>
      <c r="D59" s="121"/>
      <c r="E59" s="35"/>
      <c r="F59" s="35"/>
      <c r="G59" s="35"/>
      <c r="H59" s="35"/>
      <c r="I59" s="35"/>
      <c r="J59" s="35"/>
      <c r="K59" s="36"/>
      <c r="L59" s="36"/>
      <c r="M59" s="36"/>
      <c r="N59" s="36"/>
      <c r="O59" s="117"/>
      <c r="P59" s="38"/>
      <c r="Q59" s="35"/>
      <c r="R59" s="35"/>
      <c r="S59" s="35"/>
      <c r="T59" s="35"/>
      <c r="U59" s="36"/>
      <c r="V59" s="36"/>
      <c r="W59" s="36"/>
      <c r="X59" s="36"/>
      <c r="Y59" s="36"/>
      <c r="Z59" s="36"/>
      <c r="AA59" s="36"/>
      <c r="AB59" s="118"/>
      <c r="AC59" s="42"/>
      <c r="AD59" s="68"/>
      <c r="AE59" s="42"/>
      <c r="AF59" s="17"/>
      <c r="AG59" s="17"/>
      <c r="AH59" s="30">
        <f>ABS(AH57-AH58)</f>
        <v>5.5511151231257827E-17</v>
      </c>
      <c r="AI59" s="17"/>
      <c r="AJ59" s="17"/>
      <c r="AK59" s="30">
        <f>ABS(AK57-AK58)</f>
        <v>1.3888888888889464E-3</v>
      </c>
      <c r="AL59" s="106"/>
    </row>
    <row r="60" spans="1:38" ht="13.5" thickBot="1">
      <c r="A60" s="141"/>
      <c r="B60" s="142"/>
      <c r="C60" s="143"/>
      <c r="D60" s="143"/>
      <c r="E60" s="49"/>
      <c r="F60" s="49"/>
      <c r="G60" s="49"/>
      <c r="H60" s="49"/>
      <c r="I60" s="49"/>
      <c r="J60" s="49"/>
      <c r="K60" s="51"/>
      <c r="L60" s="51"/>
      <c r="M60" s="51"/>
      <c r="N60" s="51"/>
      <c r="O60" s="122"/>
      <c r="P60" s="53"/>
      <c r="Q60" s="49"/>
      <c r="R60" s="49"/>
      <c r="S60" s="49"/>
      <c r="T60" s="49"/>
      <c r="U60" s="51"/>
      <c r="V60" s="51"/>
      <c r="W60" s="51"/>
      <c r="X60" s="51"/>
      <c r="Y60" s="51"/>
      <c r="Z60" s="51"/>
      <c r="AA60" s="51"/>
      <c r="AB60" s="123"/>
      <c r="AC60" s="82"/>
      <c r="AD60" s="80"/>
      <c r="AE60" s="82"/>
      <c r="AF60" s="17"/>
      <c r="AG60" s="17"/>
      <c r="AH60" s="30"/>
      <c r="AI60" s="17"/>
      <c r="AJ60" s="17"/>
      <c r="AK60" s="30"/>
    </row>
    <row r="61" spans="1:38" ht="13.5" thickTop="1">
      <c r="A61" s="113">
        <v>15</v>
      </c>
      <c r="B61" s="114" t="s">
        <v>236</v>
      </c>
      <c r="C61" s="151" t="s">
        <v>237</v>
      </c>
      <c r="D61" s="130">
        <v>1945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6">
        <v>0</v>
      </c>
      <c r="L61" s="36">
        <v>0</v>
      </c>
      <c r="M61" s="36">
        <v>0</v>
      </c>
      <c r="N61" s="36">
        <v>0</v>
      </c>
      <c r="O61" s="37">
        <f>2*(60*HOUR(AH63)+MINUTE(AH63))</f>
        <v>46</v>
      </c>
      <c r="P61" s="38">
        <v>0</v>
      </c>
      <c r="Q61" s="35">
        <v>60</v>
      </c>
      <c r="R61" s="35">
        <v>0</v>
      </c>
      <c r="S61" s="35">
        <v>0</v>
      </c>
      <c r="T61" s="35">
        <v>0</v>
      </c>
      <c r="U61" s="36">
        <v>8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9">
        <f>2*(60*HOUR(AK63)+MINUTE(AK63))</f>
        <v>56</v>
      </c>
      <c r="AC61" s="144">
        <f>SUM(E61:N61,P61:AA61)</f>
        <v>68</v>
      </c>
      <c r="AD61" s="68">
        <f>SUM(O61,AB61)</f>
        <v>102</v>
      </c>
      <c r="AE61" s="42">
        <f>SUM(AC61:AD61)</f>
        <v>170</v>
      </c>
      <c r="AF61" s="30">
        <v>0.38958333333333334</v>
      </c>
      <c r="AG61" s="30">
        <v>0.45347222222222222</v>
      </c>
      <c r="AH61" s="30">
        <f>AG61-AF61</f>
        <v>6.3888888888888884E-2</v>
      </c>
      <c r="AI61" s="30">
        <v>0.45624999999999999</v>
      </c>
      <c r="AJ61" s="30">
        <v>0.52083333333333337</v>
      </c>
      <c r="AK61" s="30">
        <f>AJ61-AI61</f>
        <v>6.4583333333333381E-2</v>
      </c>
      <c r="AL61" s="106"/>
    </row>
    <row r="62" spans="1:38">
      <c r="A62" s="113"/>
      <c r="B62" s="128"/>
      <c r="C62" s="129" t="s">
        <v>238</v>
      </c>
      <c r="D62" s="130">
        <v>1949</v>
      </c>
      <c r="E62" s="35"/>
      <c r="F62" s="35"/>
      <c r="G62" s="35"/>
      <c r="H62" s="35"/>
      <c r="I62" s="35"/>
      <c r="J62" s="35"/>
      <c r="K62" s="36"/>
      <c r="L62" s="36"/>
      <c r="M62" s="36"/>
      <c r="N62" s="36"/>
      <c r="O62" s="117"/>
      <c r="P62" s="38"/>
      <c r="Q62" s="35"/>
      <c r="R62" s="35"/>
      <c r="S62" s="35"/>
      <c r="T62" s="35"/>
      <c r="U62" s="36"/>
      <c r="V62" s="36"/>
      <c r="W62" s="36"/>
      <c r="X62" s="36"/>
      <c r="Y62" s="36"/>
      <c r="Z62" s="36"/>
      <c r="AA62" s="36"/>
      <c r="AB62" s="118"/>
      <c r="AC62" s="42"/>
      <c r="AD62" s="68"/>
      <c r="AE62" s="42"/>
      <c r="AF62" s="17"/>
      <c r="AG62" s="17"/>
      <c r="AH62" s="30">
        <v>4.7916666666666663E-2</v>
      </c>
      <c r="AI62" s="17"/>
      <c r="AJ62" s="17"/>
      <c r="AK62" s="30">
        <v>4.5138888888888888E-2</v>
      </c>
      <c r="AL62" s="106"/>
    </row>
    <row r="63" spans="1:38">
      <c r="A63" s="113"/>
      <c r="B63" s="114"/>
      <c r="C63" s="120" t="s">
        <v>239</v>
      </c>
      <c r="D63" s="121">
        <v>1954</v>
      </c>
      <c r="E63" s="35"/>
      <c r="F63" s="35"/>
      <c r="G63" s="35"/>
      <c r="H63" s="35"/>
      <c r="I63" s="35"/>
      <c r="J63" s="35"/>
      <c r="K63" s="36"/>
      <c r="L63" s="36"/>
      <c r="M63" s="36"/>
      <c r="N63" s="36"/>
      <c r="O63" s="117"/>
      <c r="P63" s="38"/>
      <c r="Q63" s="35"/>
      <c r="R63" s="35"/>
      <c r="S63" s="35"/>
      <c r="T63" s="35"/>
      <c r="U63" s="36"/>
      <c r="V63" s="36"/>
      <c r="W63" s="36"/>
      <c r="X63" s="36"/>
      <c r="Y63" s="36"/>
      <c r="Z63" s="36"/>
      <c r="AA63" s="36"/>
      <c r="AB63" s="118"/>
      <c r="AC63" s="42"/>
      <c r="AD63" s="68"/>
      <c r="AE63" s="42"/>
      <c r="AF63" s="17"/>
      <c r="AG63" s="17"/>
      <c r="AH63" s="30">
        <f>ABS(AH61-AH62)</f>
        <v>1.5972222222222221E-2</v>
      </c>
      <c r="AI63" s="17"/>
      <c r="AJ63" s="17"/>
      <c r="AK63" s="30">
        <f>ABS(AK61-AK62)</f>
        <v>1.9444444444444493E-2</v>
      </c>
      <c r="AL63" s="106"/>
    </row>
    <row r="64" spans="1:38" ht="13.5" thickBot="1">
      <c r="A64" s="113"/>
      <c r="B64" s="114"/>
      <c r="C64" s="120" t="s">
        <v>240</v>
      </c>
      <c r="D64" s="121">
        <v>1959</v>
      </c>
      <c r="E64" s="49"/>
      <c r="F64" s="49"/>
      <c r="G64" s="49"/>
      <c r="H64" s="49"/>
      <c r="I64" s="49"/>
      <c r="J64" s="49"/>
      <c r="K64" s="51"/>
      <c r="L64" s="51"/>
      <c r="M64" s="51"/>
      <c r="N64" s="51"/>
      <c r="O64" s="122"/>
      <c r="P64" s="53"/>
      <c r="Q64" s="49"/>
      <c r="R64" s="49"/>
      <c r="S64" s="49"/>
      <c r="T64" s="49"/>
      <c r="U64" s="51"/>
      <c r="V64" s="51"/>
      <c r="W64" s="51"/>
      <c r="X64" s="51"/>
      <c r="Y64" s="51"/>
      <c r="Z64" s="51"/>
      <c r="AA64" s="51"/>
      <c r="AB64" s="123"/>
      <c r="AC64" s="82"/>
      <c r="AD64" s="80"/>
      <c r="AE64" s="82"/>
      <c r="AF64" s="17"/>
      <c r="AG64" s="17"/>
      <c r="AH64" s="30"/>
      <c r="AI64" s="17"/>
      <c r="AJ64" s="17"/>
      <c r="AK64" s="30"/>
    </row>
    <row r="65" spans="1:38" ht="13.5" thickTop="1">
      <c r="A65" s="124">
        <v>16</v>
      </c>
      <c r="B65" s="125" t="s">
        <v>241</v>
      </c>
      <c r="C65" s="126" t="s">
        <v>242</v>
      </c>
      <c r="D65" s="126">
        <v>1955</v>
      </c>
      <c r="E65" s="22">
        <v>0</v>
      </c>
      <c r="F65" s="22">
        <v>0</v>
      </c>
      <c r="G65" s="22">
        <v>60</v>
      </c>
      <c r="H65" s="22">
        <v>0</v>
      </c>
      <c r="I65" s="22">
        <v>0</v>
      </c>
      <c r="J65" s="22">
        <v>0</v>
      </c>
      <c r="K65" s="23">
        <v>0</v>
      </c>
      <c r="L65" s="23">
        <v>0</v>
      </c>
      <c r="M65" s="23">
        <v>0</v>
      </c>
      <c r="N65" s="23">
        <v>0</v>
      </c>
      <c r="O65" s="24">
        <f>2*(60*HOUR(AH67)+MINUTE(AH67))</f>
        <v>12</v>
      </c>
      <c r="P65" s="25">
        <v>0</v>
      </c>
      <c r="Q65" s="22">
        <v>0</v>
      </c>
      <c r="R65" s="22">
        <v>0</v>
      </c>
      <c r="S65" s="22">
        <v>0</v>
      </c>
      <c r="T65" s="22">
        <v>0</v>
      </c>
      <c r="U65" s="23">
        <v>11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6">
        <f>2*(60*HOUR(AK67)+MINUTE(AK67))</f>
        <v>92</v>
      </c>
      <c r="AC65" s="111">
        <f>SUM(E65:N65,P65:AA65)</f>
        <v>71</v>
      </c>
      <c r="AD65" s="112">
        <f>SUM(O65,AB65)</f>
        <v>104</v>
      </c>
      <c r="AE65" s="29">
        <f>SUM(AC65:AD65)</f>
        <v>175</v>
      </c>
      <c r="AF65" s="30">
        <v>0.36944444444444446</v>
      </c>
      <c r="AG65" s="30">
        <v>0.42152777777777778</v>
      </c>
      <c r="AH65" s="30">
        <f>AG65-AF65</f>
        <v>5.2083333333333315E-2</v>
      </c>
      <c r="AI65" s="30">
        <v>0.42499999999999999</v>
      </c>
      <c r="AJ65" s="30">
        <v>0.50208333333333333</v>
      </c>
      <c r="AK65" s="30">
        <f>AJ65-AI65</f>
        <v>7.7083333333333337E-2</v>
      </c>
      <c r="AL65" s="106"/>
    </row>
    <row r="66" spans="1:38">
      <c r="A66" s="113"/>
      <c r="B66" s="128"/>
      <c r="C66" s="129" t="s">
        <v>243</v>
      </c>
      <c r="D66" s="129">
        <v>1951</v>
      </c>
      <c r="E66" s="35"/>
      <c r="F66" s="35"/>
      <c r="G66" s="35"/>
      <c r="H66" s="35"/>
      <c r="I66" s="35"/>
      <c r="J66" s="35"/>
      <c r="K66" s="36"/>
      <c r="L66" s="36"/>
      <c r="M66" s="36"/>
      <c r="N66" s="36"/>
      <c r="O66" s="117"/>
      <c r="P66" s="38"/>
      <c r="Q66" s="35"/>
      <c r="R66" s="35"/>
      <c r="S66" s="35"/>
      <c r="T66" s="35"/>
      <c r="U66" s="36"/>
      <c r="V66" s="36"/>
      <c r="W66" s="36"/>
      <c r="X66" s="36"/>
      <c r="Y66" s="36"/>
      <c r="Z66" s="36"/>
      <c r="AA66" s="36"/>
      <c r="AB66" s="118"/>
      <c r="AC66" s="42"/>
      <c r="AD66" s="68"/>
      <c r="AE66" s="42"/>
      <c r="AF66" s="17"/>
      <c r="AG66" s="17"/>
      <c r="AH66" s="30">
        <v>4.7916666666666663E-2</v>
      </c>
      <c r="AI66" s="17"/>
      <c r="AJ66" s="17"/>
      <c r="AK66" s="30">
        <v>4.5138888888888888E-2</v>
      </c>
      <c r="AL66" s="106"/>
    </row>
    <row r="67" spans="1:38">
      <c r="A67" s="113"/>
      <c r="B67" s="114"/>
      <c r="C67" s="120" t="s">
        <v>244</v>
      </c>
      <c r="D67" s="120">
        <v>1950</v>
      </c>
      <c r="E67" s="35"/>
      <c r="F67" s="35"/>
      <c r="G67" s="35"/>
      <c r="H67" s="35"/>
      <c r="I67" s="35"/>
      <c r="J67" s="35"/>
      <c r="K67" s="36"/>
      <c r="L67" s="36"/>
      <c r="M67" s="36"/>
      <c r="N67" s="36"/>
      <c r="O67" s="117"/>
      <c r="P67" s="38"/>
      <c r="Q67" s="35"/>
      <c r="R67" s="35"/>
      <c r="S67" s="35"/>
      <c r="T67" s="35"/>
      <c r="U67" s="36"/>
      <c r="V67" s="36"/>
      <c r="W67" s="36"/>
      <c r="X67" s="36"/>
      <c r="Y67" s="36"/>
      <c r="Z67" s="36"/>
      <c r="AA67" s="36"/>
      <c r="AB67" s="118"/>
      <c r="AC67" s="42"/>
      <c r="AD67" s="68"/>
      <c r="AE67" s="42"/>
      <c r="AF67" s="17"/>
      <c r="AG67" s="17"/>
      <c r="AH67" s="30">
        <f>ABS(AH65-AH66)</f>
        <v>4.1666666666666519E-3</v>
      </c>
      <c r="AI67" s="17"/>
      <c r="AJ67" s="17"/>
      <c r="AK67" s="30">
        <f>ABS(AK65-AK66)</f>
        <v>3.1944444444444449E-2</v>
      </c>
      <c r="AL67" s="106"/>
    </row>
    <row r="68" spans="1:38" ht="6" customHeight="1" thickBot="1">
      <c r="A68" s="133"/>
      <c r="B68" s="148"/>
      <c r="C68" s="149"/>
      <c r="D68" s="149"/>
      <c r="E68" s="93"/>
      <c r="F68" s="93"/>
      <c r="G68" s="93"/>
      <c r="H68" s="93"/>
      <c r="I68" s="93"/>
      <c r="J68" s="93"/>
      <c r="K68" s="94"/>
      <c r="L68" s="94"/>
      <c r="M68" s="94"/>
      <c r="N68" s="94"/>
      <c r="O68" s="134"/>
      <c r="P68" s="96"/>
      <c r="Q68" s="93"/>
      <c r="R68" s="93"/>
      <c r="S68" s="93"/>
      <c r="T68" s="93"/>
      <c r="U68" s="94"/>
      <c r="V68" s="94"/>
      <c r="W68" s="94"/>
      <c r="X68" s="94"/>
      <c r="Y68" s="94"/>
      <c r="Z68" s="94"/>
      <c r="AA68" s="94"/>
      <c r="AB68" s="135"/>
      <c r="AC68" s="136"/>
      <c r="AD68" s="137"/>
      <c r="AE68" s="136"/>
      <c r="AF68" s="17"/>
      <c r="AG68" s="17"/>
      <c r="AH68" s="30"/>
      <c r="AI68" s="17"/>
      <c r="AJ68" s="17"/>
      <c r="AK68" s="30"/>
    </row>
    <row r="69" spans="1:38">
      <c r="A69" s="113">
        <v>17</v>
      </c>
      <c r="B69" s="114" t="s">
        <v>254</v>
      </c>
      <c r="C69" s="129" t="s">
        <v>155</v>
      </c>
      <c r="D69" s="129"/>
      <c r="E69" s="35">
        <v>0</v>
      </c>
      <c r="F69" s="35">
        <v>0</v>
      </c>
      <c r="G69" s="35">
        <v>100</v>
      </c>
      <c r="H69" s="35">
        <v>0</v>
      </c>
      <c r="I69" s="35">
        <v>0</v>
      </c>
      <c r="J69" s="35">
        <v>0</v>
      </c>
      <c r="K69" s="36">
        <v>0</v>
      </c>
      <c r="L69" s="36">
        <v>0</v>
      </c>
      <c r="M69" s="36">
        <v>0</v>
      </c>
      <c r="N69" s="36">
        <v>0</v>
      </c>
      <c r="O69" s="37">
        <f>2*(60*HOUR(AH71)+MINUTE(AH71))</f>
        <v>2</v>
      </c>
      <c r="P69" s="38">
        <v>0</v>
      </c>
      <c r="Q69" s="35">
        <v>0</v>
      </c>
      <c r="R69" s="35">
        <v>0</v>
      </c>
      <c r="S69" s="35">
        <v>0</v>
      </c>
      <c r="T69" s="35">
        <v>0</v>
      </c>
      <c r="U69" s="36">
        <v>60</v>
      </c>
      <c r="V69" s="36">
        <v>0</v>
      </c>
      <c r="W69" s="36">
        <v>0</v>
      </c>
      <c r="X69" s="36">
        <v>5</v>
      </c>
      <c r="Y69" s="36">
        <v>0</v>
      </c>
      <c r="Z69" s="36">
        <v>5</v>
      </c>
      <c r="AA69" s="36">
        <v>0</v>
      </c>
      <c r="AB69" s="39">
        <f>2*(60*HOUR(AK71)+MINUTE(AK71))</f>
        <v>34</v>
      </c>
      <c r="AC69" s="144">
        <f>SUM(E69:N69,P69:AA69)</f>
        <v>170</v>
      </c>
      <c r="AD69" s="68">
        <f>SUM(O69,AB69)</f>
        <v>36</v>
      </c>
      <c r="AE69" s="42">
        <f>SUM(AC69:AD69)</f>
        <v>206</v>
      </c>
      <c r="AF69" s="30">
        <v>0.3611111111111111</v>
      </c>
      <c r="AG69" s="30">
        <v>0.40833333333333338</v>
      </c>
      <c r="AH69" s="30">
        <f>AG69-AF69</f>
        <v>4.7222222222222276E-2</v>
      </c>
      <c r="AI69" s="30">
        <v>0.41180555555555554</v>
      </c>
      <c r="AJ69" s="30">
        <v>0.46875</v>
      </c>
      <c r="AK69" s="30">
        <f>AJ69-AI69</f>
        <v>5.6944444444444464E-2</v>
      </c>
      <c r="AL69" s="106"/>
    </row>
    <row r="70" spans="1:38">
      <c r="A70" s="113"/>
      <c r="B70" s="128"/>
      <c r="C70" s="129" t="s">
        <v>255</v>
      </c>
      <c r="D70" s="129"/>
      <c r="E70" s="35"/>
      <c r="F70" s="35"/>
      <c r="G70" s="35"/>
      <c r="H70" s="35"/>
      <c r="I70" s="35"/>
      <c r="J70" s="35"/>
      <c r="K70" s="36"/>
      <c r="L70" s="36"/>
      <c r="M70" s="36"/>
      <c r="N70" s="36"/>
      <c r="O70" s="117"/>
      <c r="P70" s="38"/>
      <c r="Q70" s="35"/>
      <c r="R70" s="35"/>
      <c r="S70" s="35"/>
      <c r="T70" s="35"/>
      <c r="U70" s="36"/>
      <c r="V70" s="36"/>
      <c r="W70" s="36"/>
      <c r="X70" s="36"/>
      <c r="Y70" s="36"/>
      <c r="Z70" s="36"/>
      <c r="AA70" s="36"/>
      <c r="AB70" s="118"/>
      <c r="AC70" s="42"/>
      <c r="AD70" s="68"/>
      <c r="AE70" s="42"/>
      <c r="AF70" s="17"/>
      <c r="AG70" s="17"/>
      <c r="AH70" s="30">
        <v>4.7916666666666663E-2</v>
      </c>
      <c r="AI70" s="17"/>
      <c r="AJ70" s="17"/>
      <c r="AK70" s="30">
        <v>4.5138888888888888E-2</v>
      </c>
      <c r="AL70" s="106"/>
    </row>
    <row r="71" spans="1:38">
      <c r="A71" s="113"/>
      <c r="B71" s="114"/>
      <c r="C71" s="120"/>
      <c r="D71" s="120"/>
      <c r="E71" s="35"/>
      <c r="F71" s="35"/>
      <c r="G71" s="35"/>
      <c r="H71" s="35"/>
      <c r="I71" s="35"/>
      <c r="J71" s="35"/>
      <c r="K71" s="36"/>
      <c r="L71" s="36"/>
      <c r="M71" s="36"/>
      <c r="N71" s="36"/>
      <c r="O71" s="117"/>
      <c r="P71" s="38"/>
      <c r="Q71" s="35"/>
      <c r="R71" s="35"/>
      <c r="S71" s="35"/>
      <c r="T71" s="35"/>
      <c r="U71" s="36"/>
      <c r="V71" s="36"/>
      <c r="W71" s="36"/>
      <c r="X71" s="36"/>
      <c r="Y71" s="36"/>
      <c r="Z71" s="36"/>
      <c r="AA71" s="36"/>
      <c r="AB71" s="118"/>
      <c r="AC71" s="42"/>
      <c r="AD71" s="68"/>
      <c r="AE71" s="42"/>
      <c r="AF71" s="17"/>
      <c r="AG71" s="17"/>
      <c r="AH71" s="30">
        <f>ABS(AH69-AH70)</f>
        <v>6.9444444444438647E-4</v>
      </c>
      <c r="AI71" s="17"/>
      <c r="AJ71" s="17"/>
      <c r="AK71" s="30">
        <f>ABS(AK69-AK70)</f>
        <v>1.1805555555555576E-2</v>
      </c>
      <c r="AL71" s="106"/>
    </row>
    <row r="72" spans="1:38" ht="13.5" thickBot="1">
      <c r="A72" s="141"/>
      <c r="B72" s="155"/>
      <c r="C72" s="277"/>
      <c r="D72" s="156"/>
      <c r="E72" s="49"/>
      <c r="F72" s="49"/>
      <c r="G72" s="49"/>
      <c r="H72" s="49"/>
      <c r="I72" s="49"/>
      <c r="J72" s="49"/>
      <c r="K72" s="51"/>
      <c r="L72" s="51"/>
      <c r="M72" s="51"/>
      <c r="N72" s="51"/>
      <c r="O72" s="122"/>
      <c r="P72" s="53"/>
      <c r="Q72" s="49"/>
      <c r="R72" s="49"/>
      <c r="S72" s="49"/>
      <c r="T72" s="49"/>
      <c r="U72" s="51"/>
      <c r="V72" s="51"/>
      <c r="W72" s="51"/>
      <c r="X72" s="51"/>
      <c r="Y72" s="51"/>
      <c r="Z72" s="51"/>
      <c r="AA72" s="51"/>
      <c r="AB72" s="123"/>
      <c r="AC72" s="82"/>
      <c r="AD72" s="80"/>
      <c r="AE72" s="82"/>
      <c r="AF72" s="17"/>
      <c r="AG72" s="17"/>
      <c r="AH72" s="30"/>
      <c r="AI72" s="17"/>
      <c r="AJ72" s="17"/>
      <c r="AK72" s="30"/>
    </row>
    <row r="73" spans="1:38" ht="13.5" thickTop="1">
      <c r="A73" s="113">
        <v>18</v>
      </c>
      <c r="B73" s="114" t="s">
        <v>250</v>
      </c>
      <c r="C73" s="129" t="s">
        <v>251</v>
      </c>
      <c r="D73" s="129"/>
      <c r="E73" s="35">
        <v>0</v>
      </c>
      <c r="F73" s="35">
        <v>0</v>
      </c>
      <c r="G73" s="35">
        <v>5</v>
      </c>
      <c r="H73" s="35">
        <v>0</v>
      </c>
      <c r="I73" s="35">
        <v>0</v>
      </c>
      <c r="J73" s="35">
        <v>0</v>
      </c>
      <c r="K73" s="36">
        <v>0</v>
      </c>
      <c r="L73" s="36">
        <v>100</v>
      </c>
      <c r="M73" s="36">
        <v>0</v>
      </c>
      <c r="N73" s="36">
        <v>0</v>
      </c>
      <c r="O73" s="37">
        <f>2*(60*HOUR(AH75)+MINUTE(AH75))</f>
        <v>16</v>
      </c>
      <c r="P73" s="38">
        <v>0</v>
      </c>
      <c r="Q73" s="35">
        <v>5</v>
      </c>
      <c r="R73" s="35">
        <v>0</v>
      </c>
      <c r="S73" s="35">
        <v>0</v>
      </c>
      <c r="T73" s="35">
        <v>0</v>
      </c>
      <c r="U73" s="36">
        <v>30</v>
      </c>
      <c r="V73" s="36">
        <v>0</v>
      </c>
      <c r="W73" s="36">
        <v>0</v>
      </c>
      <c r="X73" s="36">
        <v>0</v>
      </c>
      <c r="Y73" s="36">
        <v>0</v>
      </c>
      <c r="Z73" s="36">
        <v>5</v>
      </c>
      <c r="AA73" s="36">
        <v>0</v>
      </c>
      <c r="AB73" s="39">
        <f>2*(60*HOUR(AK75)+MINUTE(AK75))</f>
        <v>48</v>
      </c>
      <c r="AC73" s="144">
        <f>SUM(E73:N73,P73:AA73)</f>
        <v>145</v>
      </c>
      <c r="AD73" s="68">
        <f>SUM(O73,AB73)</f>
        <v>64</v>
      </c>
      <c r="AE73" s="42">
        <f>SUM(AC73:AD73)</f>
        <v>209</v>
      </c>
      <c r="AF73" s="30">
        <v>0.38819444444444445</v>
      </c>
      <c r="AG73" s="30">
        <v>0.44166666666666665</v>
      </c>
      <c r="AH73" s="30">
        <f>AG73-AF73</f>
        <v>5.3472222222222199E-2</v>
      </c>
      <c r="AI73" s="30">
        <v>0.45</v>
      </c>
      <c r="AJ73" s="30">
        <v>0.51180555555555551</v>
      </c>
      <c r="AK73" s="30">
        <f>AJ73-AI73</f>
        <v>6.1805555555555503E-2</v>
      </c>
      <c r="AL73" s="106"/>
    </row>
    <row r="74" spans="1:38">
      <c r="A74" s="113"/>
      <c r="B74" s="128"/>
      <c r="C74" s="129" t="s">
        <v>252</v>
      </c>
      <c r="D74" s="129"/>
      <c r="E74" s="35"/>
      <c r="F74" s="35"/>
      <c r="G74" s="35"/>
      <c r="H74" s="35"/>
      <c r="I74" s="35"/>
      <c r="J74" s="35"/>
      <c r="K74" s="36"/>
      <c r="L74" s="36"/>
      <c r="M74" s="36"/>
      <c r="N74" s="36"/>
      <c r="O74" s="117"/>
      <c r="P74" s="38"/>
      <c r="Q74" s="35"/>
      <c r="R74" s="35"/>
      <c r="S74" s="35"/>
      <c r="T74" s="35"/>
      <c r="U74" s="36"/>
      <c r="V74" s="36"/>
      <c r="W74" s="36"/>
      <c r="X74" s="36"/>
      <c r="Y74" s="36"/>
      <c r="Z74" s="36"/>
      <c r="AA74" s="36"/>
      <c r="AB74" s="118"/>
      <c r="AC74" s="42"/>
      <c r="AD74" s="68"/>
      <c r="AE74" s="42"/>
      <c r="AF74" s="17"/>
      <c r="AG74" s="17"/>
      <c r="AH74" s="30">
        <v>4.7916666666666663E-2</v>
      </c>
      <c r="AI74" s="17"/>
      <c r="AJ74" s="17"/>
      <c r="AK74" s="30">
        <v>4.5138888888888888E-2</v>
      </c>
      <c r="AL74" s="106"/>
    </row>
    <row r="75" spans="1:38">
      <c r="A75" s="113"/>
      <c r="B75" s="114"/>
      <c r="C75" s="120" t="s">
        <v>253</v>
      </c>
      <c r="D75" s="120"/>
      <c r="E75" s="35"/>
      <c r="F75" s="35"/>
      <c r="G75" s="35"/>
      <c r="H75" s="35"/>
      <c r="I75" s="35"/>
      <c r="J75" s="35"/>
      <c r="K75" s="36"/>
      <c r="L75" s="36"/>
      <c r="M75" s="36"/>
      <c r="N75" s="36"/>
      <c r="O75" s="117"/>
      <c r="P75" s="38"/>
      <c r="Q75" s="35"/>
      <c r="R75" s="35"/>
      <c r="S75" s="35"/>
      <c r="T75" s="35"/>
      <c r="U75" s="36"/>
      <c r="V75" s="36"/>
      <c r="W75" s="36"/>
      <c r="X75" s="36"/>
      <c r="Y75" s="36"/>
      <c r="Z75" s="36"/>
      <c r="AA75" s="36"/>
      <c r="AB75" s="118"/>
      <c r="AC75" s="42"/>
      <c r="AD75" s="68"/>
      <c r="AE75" s="42"/>
      <c r="AF75" s="17"/>
      <c r="AG75" s="17"/>
      <c r="AH75" s="30">
        <f>ABS(AH73-AH74)</f>
        <v>5.5555555555555358E-3</v>
      </c>
      <c r="AI75" s="17"/>
      <c r="AJ75" s="17"/>
      <c r="AK75" s="30">
        <f>ABS(AK73-AK74)</f>
        <v>1.6666666666666614E-2</v>
      </c>
      <c r="AL75" s="106"/>
    </row>
    <row r="76" spans="1:38" ht="13.5" thickBot="1">
      <c r="A76" s="141"/>
      <c r="B76" s="155"/>
      <c r="C76" s="156"/>
      <c r="D76" s="156"/>
      <c r="E76" s="49"/>
      <c r="F76" s="49"/>
      <c r="G76" s="49"/>
      <c r="H76" s="49"/>
      <c r="I76" s="49"/>
      <c r="J76" s="49"/>
      <c r="K76" s="51"/>
      <c r="L76" s="51"/>
      <c r="M76" s="51"/>
      <c r="N76" s="51"/>
      <c r="O76" s="122"/>
      <c r="P76" s="53"/>
      <c r="Q76" s="49"/>
      <c r="R76" s="49"/>
      <c r="S76" s="49"/>
      <c r="T76" s="49"/>
      <c r="U76" s="51"/>
      <c r="V76" s="51"/>
      <c r="W76" s="51"/>
      <c r="X76" s="51"/>
      <c r="Y76" s="51"/>
      <c r="Z76" s="51"/>
      <c r="AA76" s="51"/>
      <c r="AB76" s="123"/>
      <c r="AC76" s="82"/>
      <c r="AD76" s="80"/>
      <c r="AE76" s="82"/>
      <c r="AF76" s="17"/>
      <c r="AG76" s="17"/>
      <c r="AH76" s="30"/>
      <c r="AI76" s="17"/>
      <c r="AJ76" s="17"/>
      <c r="AK76" s="30"/>
    </row>
    <row r="77" spans="1:38" ht="13.5" thickTop="1">
      <c r="A77" s="124">
        <v>19</v>
      </c>
      <c r="B77" s="125" t="s">
        <v>256</v>
      </c>
      <c r="C77" s="126" t="s">
        <v>257</v>
      </c>
      <c r="D77" s="126">
        <v>1950</v>
      </c>
      <c r="E77" s="22">
        <v>60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3">
        <v>0</v>
      </c>
      <c r="L77" s="23">
        <v>0</v>
      </c>
      <c r="M77" s="23">
        <v>0</v>
      </c>
      <c r="N77" s="23">
        <v>0</v>
      </c>
      <c r="O77" s="24">
        <f>2*(60*HOUR(AH79)+MINUTE(AH79))</f>
        <v>44</v>
      </c>
      <c r="P77" s="25">
        <v>0</v>
      </c>
      <c r="Q77" s="22">
        <v>0</v>
      </c>
      <c r="R77" s="22">
        <v>0</v>
      </c>
      <c r="S77" s="22">
        <v>0</v>
      </c>
      <c r="T77" s="22">
        <v>0</v>
      </c>
      <c r="U77" s="23">
        <v>60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6">
        <f>2*(60*HOUR(AK79)+MINUTE(AK79))</f>
        <v>54</v>
      </c>
      <c r="AC77" s="111">
        <f>SUM(E77:N77,P77:AA77)</f>
        <v>120</v>
      </c>
      <c r="AD77" s="112">
        <f>SUM(O77,AB77)</f>
        <v>98</v>
      </c>
      <c r="AE77" s="29">
        <f>SUM(AC77:AD77)</f>
        <v>218</v>
      </c>
      <c r="AF77" s="30">
        <v>0.36736111111111108</v>
      </c>
      <c r="AG77" s="30">
        <v>0.43055555555555558</v>
      </c>
      <c r="AH77" s="30">
        <f>AG77-AF77</f>
        <v>6.3194444444444497E-2</v>
      </c>
      <c r="AI77" s="30">
        <v>0.43402777777777773</v>
      </c>
      <c r="AJ77" s="30">
        <v>0.49791666666666662</v>
      </c>
      <c r="AK77" s="30">
        <f>AJ77-AI77</f>
        <v>6.3888888888888884E-2</v>
      </c>
      <c r="AL77" s="106"/>
    </row>
    <row r="78" spans="1:38">
      <c r="A78" s="113"/>
      <c r="B78" s="128"/>
      <c r="C78" s="169" t="s">
        <v>258</v>
      </c>
      <c r="D78" s="129">
        <v>1975</v>
      </c>
      <c r="E78" s="35"/>
      <c r="F78" s="35"/>
      <c r="G78" s="35"/>
      <c r="H78" s="35"/>
      <c r="I78" s="35"/>
      <c r="J78" s="35"/>
      <c r="K78" s="36"/>
      <c r="L78" s="36"/>
      <c r="M78" s="36"/>
      <c r="N78" s="36"/>
      <c r="O78" s="117"/>
      <c r="P78" s="38"/>
      <c r="Q78" s="35"/>
      <c r="R78" s="35"/>
      <c r="S78" s="35"/>
      <c r="T78" s="35"/>
      <c r="U78" s="36"/>
      <c r="V78" s="36"/>
      <c r="W78" s="36"/>
      <c r="X78" s="36"/>
      <c r="Y78" s="36"/>
      <c r="Z78" s="36"/>
      <c r="AA78" s="36"/>
      <c r="AB78" s="118"/>
      <c r="AC78" s="42"/>
      <c r="AD78" s="68"/>
      <c r="AE78" s="42"/>
      <c r="AF78" s="17"/>
      <c r="AG78" s="17"/>
      <c r="AH78" s="30">
        <v>4.7916666666666663E-2</v>
      </c>
      <c r="AI78" s="17"/>
      <c r="AJ78" s="17"/>
      <c r="AK78" s="30">
        <v>4.5138888888888888E-2</v>
      </c>
      <c r="AL78" s="106"/>
    </row>
    <row r="79" spans="1:38">
      <c r="A79" s="113"/>
      <c r="B79" s="114"/>
      <c r="C79" s="145" t="s">
        <v>259</v>
      </c>
      <c r="D79" s="120">
        <v>2006</v>
      </c>
      <c r="E79" s="35"/>
      <c r="F79" s="35"/>
      <c r="G79" s="35"/>
      <c r="H79" s="35"/>
      <c r="I79" s="35"/>
      <c r="J79" s="35"/>
      <c r="K79" s="36"/>
      <c r="L79" s="36"/>
      <c r="M79" s="36"/>
      <c r="N79" s="36"/>
      <c r="O79" s="117"/>
      <c r="P79" s="38"/>
      <c r="Q79" s="35"/>
      <c r="R79" s="35"/>
      <c r="S79" s="35"/>
      <c r="T79" s="35"/>
      <c r="U79" s="36"/>
      <c r="V79" s="36"/>
      <c r="W79" s="36"/>
      <c r="X79" s="36"/>
      <c r="Y79" s="36"/>
      <c r="Z79" s="36"/>
      <c r="AA79" s="36"/>
      <c r="AB79" s="118"/>
      <c r="AC79" s="42"/>
      <c r="AD79" s="68"/>
      <c r="AE79" s="42"/>
      <c r="AF79" s="17"/>
      <c r="AG79" s="17"/>
      <c r="AH79" s="30">
        <f>ABS(AH77-AH78)</f>
        <v>1.5277777777777835E-2</v>
      </c>
      <c r="AI79" s="17"/>
      <c r="AJ79" s="17"/>
      <c r="AK79" s="30">
        <f>ABS(AK77-AK78)</f>
        <v>1.8749999999999996E-2</v>
      </c>
      <c r="AL79" s="106"/>
    </row>
    <row r="80" spans="1:38">
      <c r="A80" s="113"/>
      <c r="B80" s="114"/>
      <c r="C80" s="145" t="s">
        <v>260</v>
      </c>
      <c r="D80" s="120">
        <v>2005</v>
      </c>
      <c r="E80" s="35"/>
      <c r="F80" s="35"/>
      <c r="G80" s="35"/>
      <c r="H80" s="35"/>
      <c r="I80" s="35"/>
      <c r="J80" s="35"/>
      <c r="K80" s="36"/>
      <c r="L80" s="36"/>
      <c r="M80" s="36"/>
      <c r="N80" s="36"/>
      <c r="O80" s="117"/>
      <c r="P80" s="38"/>
      <c r="Q80" s="35"/>
      <c r="R80" s="35"/>
      <c r="S80" s="35"/>
      <c r="T80" s="35"/>
      <c r="U80" s="36"/>
      <c r="V80" s="36"/>
      <c r="W80" s="36"/>
      <c r="X80" s="36"/>
      <c r="Y80" s="36"/>
      <c r="Z80" s="36"/>
      <c r="AA80" s="36"/>
      <c r="AB80" s="118"/>
      <c r="AC80" s="42"/>
      <c r="AD80" s="68"/>
      <c r="AE80" s="42"/>
      <c r="AF80" s="17"/>
      <c r="AG80" s="17"/>
      <c r="AH80" s="30"/>
      <c r="AI80" s="17"/>
      <c r="AJ80" s="17"/>
      <c r="AK80" s="30"/>
      <c r="AL80" s="106"/>
    </row>
    <row r="81" spans="1:38">
      <c r="A81" s="113"/>
      <c r="B81" s="114"/>
      <c r="C81" s="145" t="s">
        <v>261</v>
      </c>
      <c r="D81" s="120">
        <v>2009</v>
      </c>
      <c r="E81" s="35"/>
      <c r="F81" s="35"/>
      <c r="G81" s="35"/>
      <c r="H81" s="35"/>
      <c r="I81" s="35"/>
      <c r="J81" s="35"/>
      <c r="K81" s="36"/>
      <c r="L81" s="36"/>
      <c r="M81" s="36"/>
      <c r="N81" s="36"/>
      <c r="O81" s="117"/>
      <c r="P81" s="38"/>
      <c r="Q81" s="35"/>
      <c r="R81" s="35"/>
      <c r="S81" s="35"/>
      <c r="T81" s="35"/>
      <c r="U81" s="36"/>
      <c r="V81" s="36"/>
      <c r="W81" s="36"/>
      <c r="X81" s="36"/>
      <c r="Y81" s="36"/>
      <c r="Z81" s="36"/>
      <c r="AA81" s="36"/>
      <c r="AB81" s="118"/>
      <c r="AC81" s="42"/>
      <c r="AD81" s="68"/>
      <c r="AE81" s="42"/>
      <c r="AF81" s="17"/>
      <c r="AG81" s="17"/>
      <c r="AH81" s="30"/>
      <c r="AI81" s="17"/>
      <c r="AJ81" s="17"/>
      <c r="AK81" s="30"/>
      <c r="AL81" s="106"/>
    </row>
    <row r="82" spans="1:38">
      <c r="A82" s="113"/>
      <c r="B82" s="114"/>
      <c r="C82" s="120" t="s">
        <v>177</v>
      </c>
      <c r="D82" s="120">
        <v>2010</v>
      </c>
      <c r="E82" s="35"/>
      <c r="F82" s="35"/>
      <c r="G82" s="35"/>
      <c r="H82" s="35"/>
      <c r="I82" s="35"/>
      <c r="J82" s="35"/>
      <c r="K82" s="36"/>
      <c r="L82" s="36"/>
      <c r="M82" s="36"/>
      <c r="N82" s="36"/>
      <c r="O82" s="117"/>
      <c r="P82" s="38"/>
      <c r="Q82" s="35"/>
      <c r="R82" s="35"/>
      <c r="S82" s="35"/>
      <c r="T82" s="35"/>
      <c r="U82" s="36"/>
      <c r="V82" s="36"/>
      <c r="W82" s="36"/>
      <c r="X82" s="36"/>
      <c r="Y82" s="36"/>
      <c r="Z82" s="36"/>
      <c r="AA82" s="36"/>
      <c r="AB82" s="118"/>
      <c r="AC82" s="42"/>
      <c r="AD82" s="68"/>
      <c r="AE82" s="42"/>
      <c r="AF82" s="17"/>
      <c r="AG82" s="17"/>
      <c r="AH82" s="30"/>
      <c r="AI82" s="17"/>
      <c r="AJ82" s="17"/>
      <c r="AK82" s="30"/>
      <c r="AL82" s="106"/>
    </row>
    <row r="83" spans="1:38">
      <c r="A83" s="113"/>
      <c r="B83" s="114"/>
      <c r="C83" s="120" t="s">
        <v>262</v>
      </c>
      <c r="D83" s="120">
        <v>1951</v>
      </c>
      <c r="E83" s="35"/>
      <c r="F83" s="35"/>
      <c r="G83" s="35"/>
      <c r="H83" s="35"/>
      <c r="I83" s="35"/>
      <c r="J83" s="35"/>
      <c r="K83" s="36"/>
      <c r="L83" s="36"/>
      <c r="M83" s="36"/>
      <c r="N83" s="36"/>
      <c r="O83" s="117"/>
      <c r="P83" s="38"/>
      <c r="Q83" s="35"/>
      <c r="R83" s="35"/>
      <c r="S83" s="35"/>
      <c r="T83" s="35"/>
      <c r="U83" s="36"/>
      <c r="V83" s="36"/>
      <c r="W83" s="36"/>
      <c r="X83" s="36"/>
      <c r="Y83" s="36"/>
      <c r="Z83" s="36"/>
      <c r="AA83" s="36"/>
      <c r="AB83" s="118"/>
      <c r="AC83" s="42"/>
      <c r="AD83" s="68"/>
      <c r="AE83" s="42"/>
      <c r="AF83" s="17"/>
      <c r="AG83" s="17"/>
      <c r="AH83" s="30"/>
      <c r="AI83" s="17"/>
      <c r="AJ83" s="17"/>
      <c r="AK83" s="30"/>
      <c r="AL83" s="106"/>
    </row>
    <row r="84" spans="1:38" ht="13.5" thickBot="1">
      <c r="A84" s="113"/>
      <c r="B84" s="114"/>
      <c r="C84" s="120" t="s">
        <v>263</v>
      </c>
      <c r="D84" s="120">
        <v>2007</v>
      </c>
      <c r="E84" s="49"/>
      <c r="F84" s="49"/>
      <c r="G84" s="49"/>
      <c r="H84" s="49"/>
      <c r="I84" s="49"/>
      <c r="J84" s="49"/>
      <c r="K84" s="51"/>
      <c r="L84" s="51"/>
      <c r="M84" s="51"/>
      <c r="N84" s="51"/>
      <c r="O84" s="122"/>
      <c r="P84" s="53"/>
      <c r="Q84" s="49"/>
      <c r="R84" s="49"/>
      <c r="S84" s="49"/>
      <c r="T84" s="49"/>
      <c r="U84" s="51"/>
      <c r="V84" s="51"/>
      <c r="W84" s="51"/>
      <c r="X84" s="51"/>
      <c r="Y84" s="51"/>
      <c r="Z84" s="51"/>
      <c r="AA84" s="51"/>
      <c r="AB84" s="123"/>
      <c r="AC84" s="82"/>
      <c r="AD84" s="80"/>
      <c r="AE84" s="82"/>
      <c r="AF84" s="17"/>
      <c r="AG84" s="17"/>
      <c r="AH84" s="30"/>
      <c r="AI84" s="17"/>
      <c r="AJ84" s="17"/>
      <c r="AK84" s="30"/>
    </row>
    <row r="85" spans="1:38" ht="13.5" thickTop="1">
      <c r="A85" s="124">
        <v>20</v>
      </c>
      <c r="B85" s="125" t="s">
        <v>264</v>
      </c>
      <c r="C85" s="126" t="s">
        <v>265</v>
      </c>
      <c r="D85" s="126"/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3">
        <v>0</v>
      </c>
      <c r="L85" s="23">
        <v>0</v>
      </c>
      <c r="M85" s="23">
        <v>0</v>
      </c>
      <c r="N85" s="23">
        <v>0</v>
      </c>
      <c r="O85" s="24">
        <f>2*(60*HOUR(AH87)+MINUTE(AH87))</f>
        <v>88</v>
      </c>
      <c r="P85" s="25">
        <v>0</v>
      </c>
      <c r="Q85" s="22">
        <v>0</v>
      </c>
      <c r="R85" s="22">
        <v>0</v>
      </c>
      <c r="S85" s="22">
        <v>0</v>
      </c>
      <c r="T85" s="22">
        <v>0</v>
      </c>
      <c r="U85" s="23">
        <v>60</v>
      </c>
      <c r="V85" s="23">
        <v>0</v>
      </c>
      <c r="W85" s="23">
        <v>0</v>
      </c>
      <c r="X85" s="23">
        <v>5</v>
      </c>
      <c r="Y85" s="23">
        <v>0</v>
      </c>
      <c r="Z85" s="23">
        <v>0</v>
      </c>
      <c r="AA85" s="23">
        <v>0</v>
      </c>
      <c r="AB85" s="26">
        <f>2*(60*HOUR(AK87)+MINUTE(AK87))</f>
        <v>118</v>
      </c>
      <c r="AC85" s="111">
        <f>SUM(E85:N85,P85:AA85)</f>
        <v>65</v>
      </c>
      <c r="AD85" s="112">
        <f>SUM(O85,AB85)</f>
        <v>206</v>
      </c>
      <c r="AE85" s="29">
        <f>SUM(AC85:AD85)</f>
        <v>271</v>
      </c>
      <c r="AF85" s="30">
        <v>0.37777777777777777</v>
      </c>
      <c r="AG85" s="30">
        <v>0.45624999999999999</v>
      </c>
      <c r="AH85" s="30">
        <f>AG85-AF85</f>
        <v>7.8472222222222221E-2</v>
      </c>
      <c r="AI85" s="30">
        <v>0.45833333333333331</v>
      </c>
      <c r="AJ85" s="30">
        <v>0.5444444444444444</v>
      </c>
      <c r="AK85" s="30">
        <f>AJ85-AI85</f>
        <v>8.6111111111111083E-2</v>
      </c>
      <c r="AL85" s="106"/>
    </row>
    <row r="86" spans="1:38">
      <c r="A86" s="113"/>
      <c r="B86" s="128"/>
      <c r="C86" s="129" t="s">
        <v>266</v>
      </c>
      <c r="D86" s="129"/>
      <c r="E86" s="35"/>
      <c r="F86" s="35"/>
      <c r="G86" s="35"/>
      <c r="H86" s="35"/>
      <c r="I86" s="35"/>
      <c r="J86" s="35"/>
      <c r="K86" s="36"/>
      <c r="L86" s="36"/>
      <c r="M86" s="36"/>
      <c r="N86" s="36"/>
      <c r="O86" s="117"/>
      <c r="P86" s="38"/>
      <c r="Q86" s="35"/>
      <c r="R86" s="35"/>
      <c r="S86" s="35"/>
      <c r="T86" s="35"/>
      <c r="U86" s="36"/>
      <c r="V86" s="36"/>
      <c r="W86" s="36"/>
      <c r="X86" s="36"/>
      <c r="Y86" s="36"/>
      <c r="Z86" s="36"/>
      <c r="AA86" s="36"/>
      <c r="AB86" s="118"/>
      <c r="AC86" s="42"/>
      <c r="AD86" s="68"/>
      <c r="AE86" s="42"/>
      <c r="AF86" s="17"/>
      <c r="AG86" s="17"/>
      <c r="AH86" s="30">
        <v>4.7916666666666663E-2</v>
      </c>
      <c r="AI86" s="17"/>
      <c r="AJ86" s="17"/>
      <c r="AK86" s="30">
        <v>4.5138888888888888E-2</v>
      </c>
      <c r="AL86" s="106"/>
    </row>
    <row r="87" spans="1:38">
      <c r="A87" s="113"/>
      <c r="B87" s="114"/>
      <c r="C87" s="120" t="s">
        <v>267</v>
      </c>
      <c r="D87" s="120"/>
      <c r="E87" s="35"/>
      <c r="F87" s="35"/>
      <c r="G87" s="35"/>
      <c r="H87" s="35"/>
      <c r="I87" s="35"/>
      <c r="J87" s="35"/>
      <c r="K87" s="36"/>
      <c r="L87" s="36"/>
      <c r="M87" s="36"/>
      <c r="N87" s="36"/>
      <c r="O87" s="117"/>
      <c r="P87" s="38"/>
      <c r="Q87" s="35"/>
      <c r="R87" s="35"/>
      <c r="S87" s="35"/>
      <c r="T87" s="35"/>
      <c r="U87" s="36"/>
      <c r="V87" s="36"/>
      <c r="W87" s="36"/>
      <c r="X87" s="36"/>
      <c r="Y87" s="36"/>
      <c r="Z87" s="36"/>
      <c r="AA87" s="36"/>
      <c r="AB87" s="118"/>
      <c r="AC87" s="42"/>
      <c r="AD87" s="68"/>
      <c r="AE87" s="42"/>
      <c r="AF87" s="17"/>
      <c r="AG87" s="17"/>
      <c r="AH87" s="30">
        <f>ABS(AH85-AH86)</f>
        <v>3.0555555555555558E-2</v>
      </c>
      <c r="AI87" s="17"/>
      <c r="AJ87" s="17"/>
      <c r="AK87" s="30">
        <f>ABS(AK85-AK86)</f>
        <v>4.0972222222222195E-2</v>
      </c>
      <c r="AL87" s="106"/>
    </row>
    <row r="88" spans="1:38">
      <c r="A88" s="113"/>
      <c r="B88" s="114"/>
      <c r="C88" s="120" t="s">
        <v>268</v>
      </c>
      <c r="D88" s="120"/>
      <c r="E88" s="35"/>
      <c r="F88" s="35"/>
      <c r="G88" s="35"/>
      <c r="H88" s="35"/>
      <c r="I88" s="35"/>
      <c r="J88" s="35"/>
      <c r="K88" s="36"/>
      <c r="L88" s="36"/>
      <c r="M88" s="36"/>
      <c r="N88" s="36"/>
      <c r="O88" s="117"/>
      <c r="P88" s="38"/>
      <c r="Q88" s="35"/>
      <c r="R88" s="35"/>
      <c r="S88" s="35"/>
      <c r="T88" s="35"/>
      <c r="U88" s="36"/>
      <c r="V88" s="36"/>
      <c r="W88" s="36"/>
      <c r="X88" s="36"/>
      <c r="Y88" s="36"/>
      <c r="Z88" s="36"/>
      <c r="AA88" s="36"/>
      <c r="AB88" s="118"/>
      <c r="AC88" s="42"/>
      <c r="AD88" s="68"/>
      <c r="AE88" s="42"/>
      <c r="AF88" s="17"/>
      <c r="AG88" s="17"/>
      <c r="AH88" s="30"/>
      <c r="AI88" s="17"/>
      <c r="AJ88" s="17"/>
      <c r="AK88" s="30"/>
      <c r="AL88" s="106"/>
    </row>
    <row r="89" spans="1:38" ht="13.5" thickBot="1">
      <c r="A89" s="113"/>
      <c r="B89" s="114"/>
      <c r="C89" s="120" t="s">
        <v>269</v>
      </c>
      <c r="D89" s="120"/>
      <c r="E89" s="49"/>
      <c r="F89" s="49"/>
      <c r="G89" s="49"/>
      <c r="H89" s="49"/>
      <c r="I89" s="49"/>
      <c r="J89" s="49"/>
      <c r="K89" s="51"/>
      <c r="L89" s="51"/>
      <c r="M89" s="51"/>
      <c r="N89" s="51"/>
      <c r="O89" s="122"/>
      <c r="P89" s="53"/>
      <c r="Q89" s="49"/>
      <c r="R89" s="49"/>
      <c r="S89" s="49"/>
      <c r="T89" s="49"/>
      <c r="U89" s="51"/>
      <c r="V89" s="51"/>
      <c r="W89" s="51"/>
      <c r="X89" s="51"/>
      <c r="Y89" s="51"/>
      <c r="Z89" s="51"/>
      <c r="AA89" s="51"/>
      <c r="AB89" s="123"/>
      <c r="AC89" s="82"/>
      <c r="AD89" s="80"/>
      <c r="AE89" s="82"/>
      <c r="AF89" s="17"/>
      <c r="AG89" s="17"/>
      <c r="AH89" s="30"/>
      <c r="AI89" s="17"/>
      <c r="AJ89" s="17"/>
      <c r="AK89" s="30"/>
    </row>
    <row r="90" spans="1:38" ht="13.5" thickTop="1">
      <c r="A90" s="124">
        <v>21</v>
      </c>
      <c r="B90" s="170" t="s">
        <v>289</v>
      </c>
      <c r="C90" s="126" t="s">
        <v>291</v>
      </c>
      <c r="D90" s="126"/>
      <c r="E90" s="22">
        <v>0</v>
      </c>
      <c r="F90" s="22">
        <v>0</v>
      </c>
      <c r="G90" s="22">
        <v>5</v>
      </c>
      <c r="H90" s="22">
        <v>0</v>
      </c>
      <c r="I90" s="22">
        <v>0</v>
      </c>
      <c r="J90" s="22">
        <v>0</v>
      </c>
      <c r="K90" s="23">
        <v>0</v>
      </c>
      <c r="L90" s="23">
        <v>100</v>
      </c>
      <c r="M90" s="23">
        <v>0</v>
      </c>
      <c r="N90" s="23">
        <v>0</v>
      </c>
      <c r="O90" s="24">
        <f>2*(60*HOUR(AH92)+MINUTE(AH92))</f>
        <v>22</v>
      </c>
      <c r="P90" s="25">
        <v>0</v>
      </c>
      <c r="Q90" s="22">
        <v>60</v>
      </c>
      <c r="R90" s="22">
        <v>0</v>
      </c>
      <c r="S90" s="22">
        <v>0</v>
      </c>
      <c r="T90" s="22">
        <v>0</v>
      </c>
      <c r="U90" s="23">
        <v>28</v>
      </c>
      <c r="V90" s="23">
        <v>0</v>
      </c>
      <c r="W90" s="23">
        <v>0</v>
      </c>
      <c r="X90" s="23">
        <v>0</v>
      </c>
      <c r="Y90" s="23">
        <v>0</v>
      </c>
      <c r="Z90" s="23">
        <v>5</v>
      </c>
      <c r="AA90" s="23">
        <v>0</v>
      </c>
      <c r="AB90" s="26">
        <f>2*(60*HOUR(AK92)+MINUTE(AK92))</f>
        <v>56</v>
      </c>
      <c r="AC90" s="111">
        <f>SUM(E90:N90,P90:AA90)</f>
        <v>198</v>
      </c>
      <c r="AD90" s="112">
        <f>SUM(O90,AB90)</f>
        <v>78</v>
      </c>
      <c r="AE90" s="29">
        <f>SUM(AC90:AD90)</f>
        <v>276</v>
      </c>
      <c r="AF90" s="30">
        <v>0.38611111111111113</v>
      </c>
      <c r="AG90" s="30">
        <v>0.44166666666666665</v>
      </c>
      <c r="AH90" s="30">
        <f>AG90-AF90</f>
        <v>5.5555555555555525E-2</v>
      </c>
      <c r="AI90" s="30">
        <v>0.44791666666666669</v>
      </c>
      <c r="AJ90" s="30">
        <v>0.51250000000000007</v>
      </c>
      <c r="AK90" s="30">
        <f>AJ90-AI90</f>
        <v>6.4583333333333381E-2</v>
      </c>
      <c r="AL90" s="106"/>
    </row>
    <row r="91" spans="1:38">
      <c r="A91" s="113"/>
      <c r="B91" s="128"/>
      <c r="C91" s="129" t="s">
        <v>292</v>
      </c>
      <c r="D91" s="129"/>
      <c r="E91" s="35"/>
      <c r="F91" s="35"/>
      <c r="G91" s="35"/>
      <c r="H91" s="35"/>
      <c r="I91" s="35"/>
      <c r="J91" s="35"/>
      <c r="K91" s="36"/>
      <c r="L91" s="36"/>
      <c r="M91" s="36"/>
      <c r="N91" s="36"/>
      <c r="O91" s="117"/>
      <c r="P91" s="38"/>
      <c r="Q91" s="35"/>
      <c r="R91" s="35"/>
      <c r="S91" s="35"/>
      <c r="T91" s="35"/>
      <c r="U91" s="36"/>
      <c r="V91" s="36"/>
      <c r="W91" s="36"/>
      <c r="X91" s="36"/>
      <c r="Y91" s="36"/>
      <c r="Z91" s="36"/>
      <c r="AA91" s="36"/>
      <c r="AB91" s="118"/>
      <c r="AC91" s="42"/>
      <c r="AD91" s="68"/>
      <c r="AE91" s="42"/>
      <c r="AF91" s="17"/>
      <c r="AG91" s="17"/>
      <c r="AH91" s="30">
        <v>4.7916666666666663E-2</v>
      </c>
      <c r="AI91" s="17"/>
      <c r="AJ91" s="17"/>
      <c r="AK91" s="30">
        <v>4.5138888888888888E-2</v>
      </c>
      <c r="AL91" s="106"/>
    </row>
    <row r="92" spans="1:38">
      <c r="A92" s="113"/>
      <c r="B92" s="114"/>
      <c r="C92" s="120" t="s">
        <v>290</v>
      </c>
      <c r="D92" s="120"/>
      <c r="E92" s="35"/>
      <c r="F92" s="35"/>
      <c r="G92" s="35"/>
      <c r="H92" s="35"/>
      <c r="I92" s="35"/>
      <c r="J92" s="35"/>
      <c r="K92" s="36"/>
      <c r="L92" s="36"/>
      <c r="M92" s="36"/>
      <c r="N92" s="36"/>
      <c r="O92" s="117"/>
      <c r="P92" s="38"/>
      <c r="Q92" s="35"/>
      <c r="R92" s="35"/>
      <c r="S92" s="35"/>
      <c r="T92" s="35"/>
      <c r="U92" s="36"/>
      <c r="V92" s="36"/>
      <c r="W92" s="36"/>
      <c r="X92" s="36"/>
      <c r="Y92" s="36"/>
      <c r="Z92" s="36"/>
      <c r="AA92" s="36"/>
      <c r="AB92" s="118"/>
      <c r="AC92" s="42"/>
      <c r="AD92" s="68"/>
      <c r="AE92" s="42"/>
      <c r="AF92" s="17"/>
      <c r="AG92" s="17"/>
      <c r="AH92" s="30">
        <f>ABS(AH90-AH91)</f>
        <v>7.6388888888888618E-3</v>
      </c>
      <c r="AI92" s="17"/>
      <c r="AJ92" s="17"/>
      <c r="AK92" s="30">
        <f>ABS(AK90-AK91)</f>
        <v>1.9444444444444493E-2</v>
      </c>
      <c r="AL92" s="106"/>
    </row>
    <row r="93" spans="1:38" ht="13.5" thickBot="1">
      <c r="A93" s="113"/>
      <c r="B93" s="114"/>
      <c r="C93" s="120"/>
      <c r="D93" s="120"/>
      <c r="E93" s="49"/>
      <c r="F93" s="49"/>
      <c r="G93" s="49"/>
      <c r="H93" s="49"/>
      <c r="I93" s="49"/>
      <c r="J93" s="49"/>
      <c r="K93" s="51"/>
      <c r="L93" s="51"/>
      <c r="M93" s="51"/>
      <c r="N93" s="51"/>
      <c r="O93" s="122"/>
      <c r="P93" s="53"/>
      <c r="Q93" s="49"/>
      <c r="R93" s="49"/>
      <c r="S93" s="49"/>
      <c r="T93" s="49"/>
      <c r="U93" s="51"/>
      <c r="V93" s="51"/>
      <c r="W93" s="51"/>
      <c r="X93" s="51"/>
      <c r="Y93" s="51"/>
      <c r="Z93" s="51"/>
      <c r="AA93" s="51"/>
      <c r="AB93" s="123"/>
      <c r="AC93" s="82"/>
      <c r="AD93" s="80"/>
      <c r="AE93" s="82"/>
      <c r="AF93" s="17"/>
      <c r="AG93" s="17"/>
      <c r="AH93" s="30"/>
      <c r="AI93" s="17"/>
      <c r="AJ93" s="17"/>
      <c r="AK93" s="30"/>
    </row>
    <row r="94" spans="1:38" ht="13.5" thickTop="1">
      <c r="A94" s="124">
        <v>22</v>
      </c>
      <c r="B94" s="125" t="s">
        <v>274</v>
      </c>
      <c r="C94" s="126" t="s">
        <v>275</v>
      </c>
      <c r="D94" s="126">
        <v>1981</v>
      </c>
      <c r="E94" s="22">
        <v>0</v>
      </c>
      <c r="F94" s="22">
        <v>0</v>
      </c>
      <c r="G94" s="22">
        <v>60</v>
      </c>
      <c r="H94" s="22">
        <v>0</v>
      </c>
      <c r="I94" s="22">
        <v>0</v>
      </c>
      <c r="J94" s="22">
        <v>60</v>
      </c>
      <c r="K94" s="23">
        <v>0</v>
      </c>
      <c r="L94" s="23">
        <v>0</v>
      </c>
      <c r="M94" s="23">
        <v>0</v>
      </c>
      <c r="N94" s="23">
        <v>0</v>
      </c>
      <c r="O94" s="24">
        <f>2*(60*HOUR(AH96)+MINUTE(AH96))</f>
        <v>0</v>
      </c>
      <c r="P94" s="25">
        <v>0</v>
      </c>
      <c r="Q94" s="22">
        <v>60</v>
      </c>
      <c r="R94" s="22">
        <v>0</v>
      </c>
      <c r="S94" s="22">
        <v>0</v>
      </c>
      <c r="T94" s="22">
        <v>0</v>
      </c>
      <c r="U94" s="23">
        <v>2</v>
      </c>
      <c r="V94" s="23">
        <v>0</v>
      </c>
      <c r="W94" s="23">
        <v>0</v>
      </c>
      <c r="X94" s="23">
        <v>60</v>
      </c>
      <c r="Y94" s="23">
        <v>0</v>
      </c>
      <c r="Z94" s="23">
        <v>60</v>
      </c>
      <c r="AA94" s="23">
        <v>0</v>
      </c>
      <c r="AB94" s="26">
        <f>2*(60*HOUR(AK96)+MINUTE(AK96))</f>
        <v>0</v>
      </c>
      <c r="AC94" s="111">
        <f>SUM(E94:N94,P94:AA94)</f>
        <v>302</v>
      </c>
      <c r="AD94" s="112">
        <f>SUM(O94,AB94)</f>
        <v>0</v>
      </c>
      <c r="AE94" s="29">
        <f>SUM(AC94:AD94)</f>
        <v>302</v>
      </c>
      <c r="AF94" s="30">
        <v>0.39166666666666666</v>
      </c>
      <c r="AG94" s="30">
        <v>0.43958333333333338</v>
      </c>
      <c r="AH94" s="30">
        <f>AG94-AF94</f>
        <v>4.7916666666666718E-2</v>
      </c>
      <c r="AI94" s="30">
        <v>0.44027777777777777</v>
      </c>
      <c r="AJ94" s="30">
        <v>0.48541666666666666</v>
      </c>
      <c r="AK94" s="30">
        <f>AJ94-AI94</f>
        <v>4.5138888888888895E-2</v>
      </c>
      <c r="AL94" s="106"/>
    </row>
    <row r="95" spans="1:38">
      <c r="A95" s="113"/>
      <c r="B95" s="128"/>
      <c r="C95" s="129" t="s">
        <v>276</v>
      </c>
      <c r="D95" s="129">
        <v>1961</v>
      </c>
      <c r="E95" s="35"/>
      <c r="F95" s="35"/>
      <c r="G95" s="35"/>
      <c r="H95" s="35"/>
      <c r="I95" s="35"/>
      <c r="J95" s="35"/>
      <c r="K95" s="36"/>
      <c r="L95" s="36"/>
      <c r="M95" s="36"/>
      <c r="N95" s="36"/>
      <c r="O95" s="117"/>
      <c r="P95" s="38"/>
      <c r="Q95" s="35"/>
      <c r="R95" s="35"/>
      <c r="S95" s="35"/>
      <c r="T95" s="35"/>
      <c r="U95" s="36"/>
      <c r="V95" s="36"/>
      <c r="W95" s="36"/>
      <c r="X95" s="36"/>
      <c r="Y95" s="36"/>
      <c r="Z95" s="36"/>
      <c r="AA95" s="36"/>
      <c r="AB95" s="118"/>
      <c r="AC95" s="42"/>
      <c r="AD95" s="68"/>
      <c r="AE95" s="42"/>
      <c r="AF95" s="17"/>
      <c r="AG95" s="17"/>
      <c r="AH95" s="30">
        <v>4.7916666666666663E-2</v>
      </c>
      <c r="AI95" s="17"/>
      <c r="AJ95" s="17"/>
      <c r="AK95" s="30">
        <v>4.5138888888888888E-2</v>
      </c>
      <c r="AL95" s="106"/>
    </row>
    <row r="96" spans="1:38">
      <c r="A96" s="113"/>
      <c r="B96" s="114"/>
      <c r="C96" s="120" t="s">
        <v>277</v>
      </c>
      <c r="D96" s="120">
        <v>2004</v>
      </c>
      <c r="E96" s="35"/>
      <c r="F96" s="35"/>
      <c r="G96" s="35"/>
      <c r="H96" s="35"/>
      <c r="I96" s="35"/>
      <c r="J96" s="35"/>
      <c r="K96" s="36"/>
      <c r="L96" s="36"/>
      <c r="M96" s="36"/>
      <c r="N96" s="36"/>
      <c r="O96" s="117"/>
      <c r="P96" s="38"/>
      <c r="Q96" s="35"/>
      <c r="R96" s="35"/>
      <c r="S96" s="35"/>
      <c r="T96" s="35"/>
      <c r="U96" s="36"/>
      <c r="V96" s="36"/>
      <c r="W96" s="36"/>
      <c r="X96" s="36"/>
      <c r="Y96" s="36"/>
      <c r="Z96" s="36"/>
      <c r="AA96" s="36"/>
      <c r="AB96" s="118"/>
      <c r="AC96" s="42"/>
      <c r="AD96" s="68"/>
      <c r="AE96" s="42"/>
      <c r="AF96" s="17"/>
      <c r="AG96" s="17"/>
      <c r="AH96" s="30">
        <f>ABS(AH94-AH95)</f>
        <v>5.5511151231257827E-17</v>
      </c>
      <c r="AI96" s="17"/>
      <c r="AJ96" s="17"/>
      <c r="AK96" s="30">
        <f>ABS(AK94-AK95)</f>
        <v>6.9388939039072284E-18</v>
      </c>
      <c r="AL96" s="106"/>
    </row>
    <row r="97" spans="1:38" ht="13.5" thickBot="1">
      <c r="A97" s="113"/>
      <c r="B97" s="114"/>
      <c r="C97" s="120"/>
      <c r="D97" s="120"/>
      <c r="E97" s="49"/>
      <c r="F97" s="49"/>
      <c r="G97" s="49"/>
      <c r="H97" s="49"/>
      <c r="I97" s="49"/>
      <c r="J97" s="49"/>
      <c r="K97" s="51"/>
      <c r="L97" s="51"/>
      <c r="M97" s="51"/>
      <c r="N97" s="51"/>
      <c r="O97" s="122"/>
      <c r="P97" s="53"/>
      <c r="Q97" s="49"/>
      <c r="R97" s="49"/>
      <c r="S97" s="49"/>
      <c r="T97" s="49"/>
      <c r="U97" s="51"/>
      <c r="V97" s="51"/>
      <c r="W97" s="51"/>
      <c r="X97" s="51"/>
      <c r="Y97" s="51"/>
      <c r="Z97" s="51"/>
      <c r="AA97" s="51"/>
      <c r="AB97" s="123"/>
      <c r="AC97" s="82"/>
      <c r="AD97" s="80"/>
      <c r="AE97" s="82"/>
      <c r="AF97" s="17"/>
      <c r="AG97" s="17"/>
      <c r="AH97" s="30"/>
      <c r="AI97" s="17"/>
      <c r="AJ97" s="17"/>
      <c r="AK97" s="30"/>
    </row>
    <row r="98" spans="1:38" ht="13.5" thickTop="1">
      <c r="A98" s="124">
        <v>23</v>
      </c>
      <c r="B98" s="170" t="s">
        <v>270</v>
      </c>
      <c r="C98" s="126" t="s">
        <v>271</v>
      </c>
      <c r="D98" s="126">
        <v>1963</v>
      </c>
      <c r="E98" s="22">
        <v>0</v>
      </c>
      <c r="F98" s="22">
        <v>100</v>
      </c>
      <c r="G98" s="22">
        <v>0</v>
      </c>
      <c r="H98" s="22">
        <v>0</v>
      </c>
      <c r="I98" s="22">
        <v>0</v>
      </c>
      <c r="J98" s="22">
        <v>0</v>
      </c>
      <c r="K98" s="23">
        <v>0</v>
      </c>
      <c r="L98" s="23">
        <v>0</v>
      </c>
      <c r="M98" s="23">
        <v>0</v>
      </c>
      <c r="N98" s="23">
        <v>0</v>
      </c>
      <c r="O98" s="24">
        <f>2*(60*HOUR(AH100)+MINUTE(AH100))</f>
        <v>0</v>
      </c>
      <c r="P98" s="25">
        <v>0</v>
      </c>
      <c r="Q98" s="22">
        <v>0</v>
      </c>
      <c r="R98" s="22">
        <v>0</v>
      </c>
      <c r="S98" s="22">
        <v>0</v>
      </c>
      <c r="T98" s="22">
        <v>0</v>
      </c>
      <c r="U98" s="23">
        <v>60</v>
      </c>
      <c r="V98" s="23">
        <v>0</v>
      </c>
      <c r="W98" s="23">
        <v>0</v>
      </c>
      <c r="X98" s="23">
        <v>100</v>
      </c>
      <c r="Y98" s="23">
        <v>100</v>
      </c>
      <c r="Z98" s="23">
        <v>0</v>
      </c>
      <c r="AA98" s="23">
        <v>0</v>
      </c>
      <c r="AB98" s="26">
        <f>2*(60*HOUR(AK100)+MINUTE(AK100))</f>
        <v>26</v>
      </c>
      <c r="AC98" s="111">
        <f>SUM(E98:N98,P98:AA98)</f>
        <v>360</v>
      </c>
      <c r="AD98" s="112">
        <f>SUM(O98,AB98)</f>
        <v>26</v>
      </c>
      <c r="AE98" s="29">
        <f>SUM(AC98:AD98)</f>
        <v>386</v>
      </c>
      <c r="AF98" s="30">
        <v>0.42222222222222222</v>
      </c>
      <c r="AG98" s="30">
        <v>0.47013888888888888</v>
      </c>
      <c r="AH98" s="30">
        <f>AG98-AF98</f>
        <v>4.7916666666666663E-2</v>
      </c>
      <c r="AI98" s="30">
        <v>0.48055555555555557</v>
      </c>
      <c r="AJ98" s="30">
        <v>0.53472222222222221</v>
      </c>
      <c r="AK98" s="30">
        <f>AJ98-AI98</f>
        <v>5.4166666666666641E-2</v>
      </c>
      <c r="AL98" s="106"/>
    </row>
    <row r="99" spans="1:38">
      <c r="A99" s="113"/>
      <c r="B99" s="128"/>
      <c r="C99" s="129" t="s">
        <v>272</v>
      </c>
      <c r="D99" s="129">
        <v>1976</v>
      </c>
      <c r="E99" s="35"/>
      <c r="F99" s="35"/>
      <c r="G99" s="35"/>
      <c r="H99" s="35"/>
      <c r="I99" s="35"/>
      <c r="J99" s="35"/>
      <c r="K99" s="36"/>
      <c r="L99" s="36"/>
      <c r="M99" s="36"/>
      <c r="N99" s="36"/>
      <c r="O99" s="117"/>
      <c r="P99" s="38"/>
      <c r="Q99" s="35"/>
      <c r="R99" s="35"/>
      <c r="S99" s="35"/>
      <c r="T99" s="35"/>
      <c r="U99" s="36"/>
      <c r="V99" s="36"/>
      <c r="W99" s="36"/>
      <c r="X99" s="36"/>
      <c r="Y99" s="36"/>
      <c r="Z99" s="36"/>
      <c r="AA99" s="36"/>
      <c r="AB99" s="118"/>
      <c r="AC99" s="42"/>
      <c r="AD99" s="68"/>
      <c r="AE99" s="42"/>
      <c r="AF99" s="17"/>
      <c r="AG99" s="17"/>
      <c r="AH99" s="30">
        <v>4.7916666666666663E-2</v>
      </c>
      <c r="AI99" s="17"/>
      <c r="AJ99" s="17"/>
      <c r="AK99" s="30">
        <v>4.5138888888888888E-2</v>
      </c>
      <c r="AL99" s="106"/>
    </row>
    <row r="100" spans="1:38">
      <c r="A100" s="113"/>
      <c r="B100" s="114"/>
      <c r="C100" s="120" t="s">
        <v>271</v>
      </c>
      <c r="D100" s="120">
        <v>2005</v>
      </c>
      <c r="E100" s="35"/>
      <c r="F100" s="35"/>
      <c r="G100" s="35"/>
      <c r="H100" s="35"/>
      <c r="I100" s="35"/>
      <c r="J100" s="35"/>
      <c r="K100" s="36"/>
      <c r="L100" s="36"/>
      <c r="M100" s="36"/>
      <c r="N100" s="36"/>
      <c r="O100" s="117"/>
      <c r="P100" s="38"/>
      <c r="Q100" s="35"/>
      <c r="R100" s="35"/>
      <c r="S100" s="35"/>
      <c r="T100" s="35"/>
      <c r="U100" s="36"/>
      <c r="V100" s="36"/>
      <c r="W100" s="36"/>
      <c r="X100" s="36"/>
      <c r="Y100" s="36"/>
      <c r="Z100" s="36"/>
      <c r="AA100" s="36"/>
      <c r="AB100" s="118"/>
      <c r="AC100" s="42"/>
      <c r="AD100" s="68"/>
      <c r="AE100" s="42"/>
      <c r="AF100" s="17"/>
      <c r="AG100" s="17"/>
      <c r="AH100" s="30">
        <f>ABS(AH98-AH99)</f>
        <v>0</v>
      </c>
      <c r="AI100" s="17"/>
      <c r="AJ100" s="17"/>
      <c r="AK100" s="30">
        <f>ABS(AK98-AK99)</f>
        <v>9.0277777777777526E-3</v>
      </c>
      <c r="AL100" s="106"/>
    </row>
    <row r="101" spans="1:38" ht="13.5" thickBot="1">
      <c r="A101" s="133"/>
      <c r="B101" s="148"/>
      <c r="C101" s="149" t="s">
        <v>273</v>
      </c>
      <c r="D101" s="149">
        <v>2008</v>
      </c>
      <c r="E101" s="93"/>
      <c r="F101" s="93"/>
      <c r="G101" s="93"/>
      <c r="H101" s="93"/>
      <c r="I101" s="93"/>
      <c r="J101" s="93"/>
      <c r="K101" s="94"/>
      <c r="L101" s="94"/>
      <c r="M101" s="94"/>
      <c r="N101" s="94"/>
      <c r="O101" s="134"/>
      <c r="P101" s="96"/>
      <c r="Q101" s="93"/>
      <c r="R101" s="93"/>
      <c r="S101" s="93"/>
      <c r="T101" s="93"/>
      <c r="U101" s="94"/>
      <c r="V101" s="94"/>
      <c r="W101" s="94"/>
      <c r="X101" s="94"/>
      <c r="Y101" s="94"/>
      <c r="Z101" s="94"/>
      <c r="AA101" s="94"/>
      <c r="AB101" s="135"/>
      <c r="AC101" s="136"/>
      <c r="AD101" s="137"/>
      <c r="AE101" s="136"/>
      <c r="AF101" s="17"/>
      <c r="AG101" s="17"/>
      <c r="AH101" s="30"/>
      <c r="AI101" s="17"/>
      <c r="AJ101" s="17"/>
      <c r="AK101" s="30"/>
    </row>
    <row r="102" spans="1:38">
      <c r="A102" s="113">
        <v>24</v>
      </c>
      <c r="B102" s="114" t="s">
        <v>278</v>
      </c>
      <c r="C102" s="129" t="s">
        <v>279</v>
      </c>
      <c r="D102" s="129">
        <v>1994</v>
      </c>
      <c r="E102" s="35">
        <v>100</v>
      </c>
      <c r="F102" s="35">
        <v>100</v>
      </c>
      <c r="G102" s="35">
        <v>100</v>
      </c>
      <c r="H102" s="35">
        <v>0</v>
      </c>
      <c r="I102" s="35">
        <v>0</v>
      </c>
      <c r="J102" s="35">
        <v>0</v>
      </c>
      <c r="K102" s="36">
        <v>0</v>
      </c>
      <c r="L102" s="36">
        <v>60</v>
      </c>
      <c r="M102" s="36">
        <v>0</v>
      </c>
      <c r="N102" s="36">
        <v>0</v>
      </c>
      <c r="O102" s="37">
        <f>2*(60*HOUR(AH104)+MINUTE(AH104))</f>
        <v>160</v>
      </c>
      <c r="P102" s="38">
        <v>0</v>
      </c>
      <c r="Q102" s="35">
        <v>0</v>
      </c>
      <c r="R102" s="35">
        <v>0</v>
      </c>
      <c r="S102" s="35">
        <v>0</v>
      </c>
      <c r="T102" s="35">
        <v>0</v>
      </c>
      <c r="U102" s="36">
        <v>60</v>
      </c>
      <c r="V102" s="36">
        <v>0</v>
      </c>
      <c r="W102" s="36">
        <v>0</v>
      </c>
      <c r="X102" s="36">
        <v>0</v>
      </c>
      <c r="Y102" s="36">
        <v>0</v>
      </c>
      <c r="Z102" s="36">
        <v>0</v>
      </c>
      <c r="AA102" s="36">
        <v>0</v>
      </c>
      <c r="AB102" s="39">
        <f>2*(60*HOUR(AK104)+MINUTE(AK104))</f>
        <v>20</v>
      </c>
      <c r="AC102" s="144">
        <f>SUM(E102:N102,P102:AA102)</f>
        <v>420</v>
      </c>
      <c r="AD102" s="68">
        <f>SUM(O102,AB102)</f>
        <v>180</v>
      </c>
      <c r="AE102" s="42">
        <f>SUM(AC102:AD102)</f>
        <v>600</v>
      </c>
      <c r="AF102" s="30">
        <v>0.35902777777777778</v>
      </c>
      <c r="AG102" s="30">
        <v>0.46249999999999997</v>
      </c>
      <c r="AH102" s="30">
        <f>AG102-AF102</f>
        <v>0.10347222222222219</v>
      </c>
      <c r="AI102" s="30">
        <v>0.46875</v>
      </c>
      <c r="AJ102" s="30">
        <v>0.52083333333333337</v>
      </c>
      <c r="AK102" s="30">
        <f>AJ102-AI102</f>
        <v>5.208333333333337E-2</v>
      </c>
      <c r="AL102" s="106"/>
    </row>
    <row r="103" spans="1:38">
      <c r="A103" s="113"/>
      <c r="B103" s="128"/>
      <c r="C103" s="129" t="s">
        <v>280</v>
      </c>
      <c r="D103" s="129">
        <v>1995</v>
      </c>
      <c r="E103" s="35"/>
      <c r="F103" s="35"/>
      <c r="G103" s="35"/>
      <c r="H103" s="35"/>
      <c r="I103" s="35"/>
      <c r="J103" s="35"/>
      <c r="K103" s="36"/>
      <c r="L103" s="36"/>
      <c r="M103" s="36"/>
      <c r="N103" s="36"/>
      <c r="O103" s="117"/>
      <c r="P103" s="38"/>
      <c r="Q103" s="35"/>
      <c r="R103" s="35"/>
      <c r="S103" s="35"/>
      <c r="T103" s="35"/>
      <c r="U103" s="36"/>
      <c r="V103" s="36"/>
      <c r="W103" s="36"/>
      <c r="X103" s="36"/>
      <c r="Y103" s="36"/>
      <c r="Z103" s="36"/>
      <c r="AA103" s="36"/>
      <c r="AB103" s="118"/>
      <c r="AC103" s="42"/>
      <c r="AD103" s="68"/>
      <c r="AE103" s="42"/>
      <c r="AF103" s="17"/>
      <c r="AG103" s="17"/>
      <c r="AH103" s="30">
        <v>4.7916666666666663E-2</v>
      </c>
      <c r="AI103" s="17"/>
      <c r="AJ103" s="17"/>
      <c r="AK103" s="30">
        <v>4.5138888888888888E-2</v>
      </c>
      <c r="AL103" s="106"/>
    </row>
    <row r="104" spans="1:38">
      <c r="A104" s="113"/>
      <c r="B104" s="114"/>
      <c r="C104" s="120" t="s">
        <v>281</v>
      </c>
      <c r="D104" s="120">
        <v>1995</v>
      </c>
      <c r="E104" s="35"/>
      <c r="F104" s="35"/>
      <c r="G104" s="35"/>
      <c r="H104" s="35"/>
      <c r="I104" s="35"/>
      <c r="J104" s="35"/>
      <c r="K104" s="36"/>
      <c r="L104" s="36"/>
      <c r="M104" s="36"/>
      <c r="N104" s="36"/>
      <c r="O104" s="117"/>
      <c r="P104" s="38"/>
      <c r="Q104" s="35"/>
      <c r="R104" s="35"/>
      <c r="S104" s="35"/>
      <c r="T104" s="35"/>
      <c r="U104" s="36"/>
      <c r="V104" s="36"/>
      <c r="W104" s="36"/>
      <c r="X104" s="36"/>
      <c r="Y104" s="36"/>
      <c r="Z104" s="36"/>
      <c r="AA104" s="36"/>
      <c r="AB104" s="118"/>
      <c r="AC104" s="42"/>
      <c r="AD104" s="68"/>
      <c r="AE104" s="42"/>
      <c r="AF104" s="17"/>
      <c r="AG104" s="17"/>
      <c r="AH104" s="30">
        <f>ABS(AH102-AH103)</f>
        <v>5.5555555555555525E-2</v>
      </c>
      <c r="AI104" s="17"/>
      <c r="AJ104" s="17"/>
      <c r="AK104" s="30">
        <f>ABS(AK102-AK103)</f>
        <v>6.9444444444444822E-3</v>
      </c>
      <c r="AL104" s="106"/>
    </row>
    <row r="105" spans="1:38" ht="13.5" thickBot="1">
      <c r="A105" s="113"/>
      <c r="B105" s="114"/>
      <c r="C105" s="120"/>
      <c r="D105" s="120"/>
      <c r="E105" s="49"/>
      <c r="F105" s="49"/>
      <c r="G105" s="49"/>
      <c r="H105" s="49"/>
      <c r="I105" s="49"/>
      <c r="J105" s="49"/>
      <c r="K105" s="51"/>
      <c r="L105" s="51"/>
      <c r="M105" s="51"/>
      <c r="N105" s="51"/>
      <c r="O105" s="122"/>
      <c r="P105" s="53"/>
      <c r="Q105" s="49"/>
      <c r="R105" s="49"/>
      <c r="S105" s="49"/>
      <c r="T105" s="49"/>
      <c r="U105" s="51"/>
      <c r="V105" s="51"/>
      <c r="W105" s="51"/>
      <c r="X105" s="51"/>
      <c r="Y105" s="51"/>
      <c r="Z105" s="51"/>
      <c r="AA105" s="51"/>
      <c r="AB105" s="123"/>
      <c r="AC105" s="82"/>
      <c r="AD105" s="80"/>
      <c r="AE105" s="82"/>
      <c r="AF105" s="17"/>
      <c r="AG105" s="17"/>
      <c r="AH105" s="30"/>
      <c r="AI105" s="17"/>
      <c r="AJ105" s="17"/>
      <c r="AK105" s="30"/>
    </row>
    <row r="106" spans="1:38" ht="13.5" thickTop="1">
      <c r="A106" s="124">
        <v>25</v>
      </c>
      <c r="B106" s="125" t="s">
        <v>282</v>
      </c>
      <c r="C106" s="139" t="s">
        <v>283</v>
      </c>
      <c r="D106" s="126">
        <v>1955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3">
        <v>100</v>
      </c>
      <c r="L106" s="23">
        <v>100</v>
      </c>
      <c r="M106" s="23">
        <v>0</v>
      </c>
      <c r="N106" s="23">
        <v>200</v>
      </c>
      <c r="O106" s="24">
        <f>2*(60*HOUR(AH108)+MINUTE(AH108))</f>
        <v>0</v>
      </c>
      <c r="P106" s="25">
        <v>100</v>
      </c>
      <c r="Q106" s="22">
        <v>60</v>
      </c>
      <c r="R106" s="22">
        <v>0</v>
      </c>
      <c r="S106" s="22">
        <v>0</v>
      </c>
      <c r="T106" s="22">
        <v>100</v>
      </c>
      <c r="U106" s="23">
        <v>100</v>
      </c>
      <c r="V106" s="23">
        <v>0</v>
      </c>
      <c r="W106" s="23">
        <v>0</v>
      </c>
      <c r="X106" s="23">
        <v>5</v>
      </c>
      <c r="Y106" s="23">
        <v>100</v>
      </c>
      <c r="Z106" s="23">
        <v>0</v>
      </c>
      <c r="AA106" s="23">
        <v>100</v>
      </c>
      <c r="AB106" s="26">
        <f>2*(60*HOUR(AK108)+MINUTE(AK108))</f>
        <v>136</v>
      </c>
      <c r="AC106" s="111">
        <f>SUM(E106:N106,P106:AA106)</f>
        <v>965</v>
      </c>
      <c r="AD106" s="112">
        <f>SUM(O106,AB106)</f>
        <v>136</v>
      </c>
      <c r="AE106" s="29">
        <f>SUM(AC106:AD106)</f>
        <v>1101</v>
      </c>
      <c r="AF106" s="30">
        <v>0.36319444444444443</v>
      </c>
      <c r="AG106" s="30"/>
      <c r="AH106" s="30"/>
      <c r="AI106" s="30"/>
      <c r="AJ106" s="30">
        <v>0.50347222222222221</v>
      </c>
      <c r="AK106" s="30">
        <f>AJ106-AF106</f>
        <v>0.14027777777777778</v>
      </c>
      <c r="AL106" s="106"/>
    </row>
    <row r="107" spans="1:38">
      <c r="A107" s="113"/>
      <c r="B107" s="128"/>
      <c r="C107" s="129" t="s">
        <v>284</v>
      </c>
      <c r="D107" s="129">
        <v>2007</v>
      </c>
      <c r="E107" s="35"/>
      <c r="F107" s="35"/>
      <c r="G107" s="35"/>
      <c r="H107" s="35"/>
      <c r="I107" s="35"/>
      <c r="J107" s="35"/>
      <c r="K107" s="36"/>
      <c r="L107" s="36"/>
      <c r="M107" s="36"/>
      <c r="N107" s="36"/>
      <c r="O107" s="117"/>
      <c r="P107" s="38"/>
      <c r="Q107" s="35"/>
      <c r="R107" s="35"/>
      <c r="S107" s="35"/>
      <c r="T107" s="35"/>
      <c r="U107" s="36"/>
      <c r="V107" s="36"/>
      <c r="W107" s="36"/>
      <c r="X107" s="36"/>
      <c r="Y107" s="36"/>
      <c r="Z107" s="36"/>
      <c r="AA107" s="36"/>
      <c r="AB107" s="118"/>
      <c r="AC107" s="42"/>
      <c r="AD107" s="68"/>
      <c r="AE107" s="42"/>
      <c r="AF107" s="17"/>
      <c r="AG107" s="17"/>
      <c r="AH107" s="30"/>
      <c r="AI107" s="17"/>
      <c r="AJ107" s="17"/>
      <c r="AK107" s="30">
        <v>9.3055555555555558E-2</v>
      </c>
      <c r="AL107" s="106"/>
    </row>
    <row r="108" spans="1:38">
      <c r="A108" s="113"/>
      <c r="B108" s="114"/>
      <c r="C108" s="120" t="s">
        <v>285</v>
      </c>
      <c r="D108" s="120">
        <v>2010</v>
      </c>
      <c r="E108" s="35"/>
      <c r="F108" s="35"/>
      <c r="G108" s="35"/>
      <c r="H108" s="35"/>
      <c r="I108" s="35"/>
      <c r="J108" s="35"/>
      <c r="K108" s="36"/>
      <c r="L108" s="36"/>
      <c r="M108" s="36"/>
      <c r="N108" s="36"/>
      <c r="O108" s="117"/>
      <c r="P108" s="38"/>
      <c r="Q108" s="35"/>
      <c r="R108" s="35"/>
      <c r="S108" s="35"/>
      <c r="T108" s="35"/>
      <c r="U108" s="36"/>
      <c r="V108" s="36"/>
      <c r="W108" s="36"/>
      <c r="X108" s="36"/>
      <c r="Y108" s="36"/>
      <c r="Z108" s="36"/>
      <c r="AA108" s="36"/>
      <c r="AB108" s="118"/>
      <c r="AC108" s="42"/>
      <c r="AD108" s="68"/>
      <c r="AE108" s="42"/>
      <c r="AF108" s="17"/>
      <c r="AG108" s="17"/>
      <c r="AH108" s="30"/>
      <c r="AI108" s="17"/>
      <c r="AJ108" s="17"/>
      <c r="AK108" s="30">
        <f>ABS(AK106-AK107)</f>
        <v>4.7222222222222221E-2</v>
      </c>
      <c r="AL108" s="106"/>
    </row>
    <row r="109" spans="1:38">
      <c r="A109" s="113"/>
      <c r="B109" s="114"/>
      <c r="C109" s="120" t="s">
        <v>286</v>
      </c>
      <c r="D109" s="120">
        <v>1955</v>
      </c>
      <c r="E109" s="35"/>
      <c r="F109" s="35"/>
      <c r="G109" s="35"/>
      <c r="H109" s="35"/>
      <c r="I109" s="35"/>
      <c r="J109" s="35"/>
      <c r="K109" s="36"/>
      <c r="L109" s="36"/>
      <c r="M109" s="36"/>
      <c r="N109" s="36"/>
      <c r="O109" s="117"/>
      <c r="P109" s="38"/>
      <c r="Q109" s="35"/>
      <c r="R109" s="35"/>
      <c r="S109" s="35"/>
      <c r="T109" s="35"/>
      <c r="U109" s="36"/>
      <c r="V109" s="36"/>
      <c r="W109" s="36"/>
      <c r="X109" s="36"/>
      <c r="Y109" s="36"/>
      <c r="Z109" s="36"/>
      <c r="AA109" s="36"/>
      <c r="AB109" s="118"/>
      <c r="AC109" s="42"/>
      <c r="AD109" s="68"/>
      <c r="AE109" s="42"/>
      <c r="AF109" s="17"/>
      <c r="AG109" s="17"/>
      <c r="AH109" s="30"/>
      <c r="AI109" s="17"/>
      <c r="AJ109" s="17"/>
      <c r="AK109" s="30"/>
      <c r="AL109" s="106"/>
    </row>
    <row r="110" spans="1:38">
      <c r="A110" s="113"/>
      <c r="B110" s="114"/>
      <c r="C110" s="120" t="s">
        <v>287</v>
      </c>
      <c r="D110" s="120">
        <v>2011</v>
      </c>
      <c r="E110" s="35"/>
      <c r="F110" s="35"/>
      <c r="G110" s="35"/>
      <c r="H110" s="35"/>
      <c r="I110" s="35"/>
      <c r="J110" s="35"/>
      <c r="K110" s="36"/>
      <c r="L110" s="36"/>
      <c r="M110" s="36"/>
      <c r="N110" s="36"/>
      <c r="O110" s="117"/>
      <c r="P110" s="38"/>
      <c r="Q110" s="35"/>
      <c r="R110" s="35"/>
      <c r="S110" s="35"/>
      <c r="T110" s="35"/>
      <c r="U110" s="36"/>
      <c r="V110" s="36"/>
      <c r="W110" s="36"/>
      <c r="X110" s="36"/>
      <c r="Y110" s="36"/>
      <c r="Z110" s="36"/>
      <c r="AA110" s="36"/>
      <c r="AB110" s="118"/>
      <c r="AC110" s="42"/>
      <c r="AD110" s="68"/>
      <c r="AE110" s="42"/>
      <c r="AF110" s="17"/>
      <c r="AG110" s="17"/>
      <c r="AH110" s="30"/>
      <c r="AI110" s="17"/>
      <c r="AJ110" s="17"/>
      <c r="AK110" s="30"/>
      <c r="AL110" s="106"/>
    </row>
    <row r="111" spans="1:38" ht="13.5" thickBot="1">
      <c r="A111" s="113"/>
      <c r="B111" s="114"/>
      <c r="C111" s="120" t="s">
        <v>288</v>
      </c>
      <c r="D111" s="120">
        <v>2008</v>
      </c>
      <c r="E111" s="49"/>
      <c r="F111" s="49"/>
      <c r="G111" s="49"/>
      <c r="H111" s="49"/>
      <c r="I111" s="49"/>
      <c r="J111" s="49"/>
      <c r="K111" s="51"/>
      <c r="L111" s="51"/>
      <c r="M111" s="51"/>
      <c r="N111" s="51"/>
      <c r="O111" s="122"/>
      <c r="P111" s="53"/>
      <c r="Q111" s="49"/>
      <c r="R111" s="49"/>
      <c r="S111" s="49"/>
      <c r="T111" s="49"/>
      <c r="U111" s="51"/>
      <c r="V111" s="51"/>
      <c r="W111" s="51"/>
      <c r="X111" s="51"/>
      <c r="Y111" s="51"/>
      <c r="Z111" s="51"/>
      <c r="AA111" s="51"/>
      <c r="AB111" s="123"/>
      <c r="AC111" s="82"/>
      <c r="AD111" s="80"/>
      <c r="AE111" s="82"/>
      <c r="AF111" s="17"/>
      <c r="AG111" s="17"/>
      <c r="AH111" s="30"/>
      <c r="AI111" s="17"/>
      <c r="AJ111" s="17"/>
      <c r="AK111" s="30"/>
    </row>
    <row r="112" spans="1:38" ht="13.5" thickTop="1">
      <c r="A112" s="124">
        <v>26</v>
      </c>
      <c r="B112" s="146" t="s">
        <v>293</v>
      </c>
      <c r="C112" s="126" t="s">
        <v>296</v>
      </c>
      <c r="D112" s="126"/>
      <c r="E112" s="147" t="s">
        <v>294</v>
      </c>
      <c r="F112" s="22"/>
      <c r="G112" s="22"/>
      <c r="H112" s="22"/>
      <c r="I112" s="22"/>
      <c r="J112" s="22"/>
      <c r="K112" s="23"/>
      <c r="L112" s="23"/>
      <c r="M112" s="23"/>
      <c r="N112" s="23"/>
      <c r="O112" s="24"/>
      <c r="P112" s="25"/>
      <c r="Q112" s="22"/>
      <c r="R112" s="22"/>
      <c r="S112" s="22"/>
      <c r="T112" s="22"/>
      <c r="U112" s="23"/>
      <c r="V112" s="23"/>
      <c r="W112" s="23"/>
      <c r="X112" s="23"/>
      <c r="Y112" s="23"/>
      <c r="Z112" s="23"/>
      <c r="AA112" s="23"/>
      <c r="AB112" s="26"/>
      <c r="AC112" s="111"/>
      <c r="AD112" s="27"/>
      <c r="AE112" s="29"/>
      <c r="AF112" s="30"/>
      <c r="AG112" s="30"/>
      <c r="AH112" s="30"/>
      <c r="AI112" s="30"/>
      <c r="AJ112" s="30"/>
      <c r="AK112" s="30"/>
      <c r="AL112" s="106"/>
    </row>
    <row r="113" spans="1:38">
      <c r="A113" s="113"/>
      <c r="B113" s="128"/>
      <c r="C113" s="129" t="s">
        <v>296</v>
      </c>
      <c r="D113" s="129"/>
      <c r="E113" s="35"/>
      <c r="F113" s="35"/>
      <c r="G113" s="35"/>
      <c r="H113" s="35"/>
      <c r="I113" s="35"/>
      <c r="J113" s="35"/>
      <c r="K113" s="36"/>
      <c r="L113" s="36"/>
      <c r="M113" s="36"/>
      <c r="N113" s="36"/>
      <c r="O113" s="117"/>
      <c r="P113" s="38"/>
      <c r="Q113" s="35"/>
      <c r="R113" s="35"/>
      <c r="S113" s="35"/>
      <c r="T113" s="35"/>
      <c r="U113" s="36"/>
      <c r="V113" s="36"/>
      <c r="W113" s="36"/>
      <c r="X113" s="36"/>
      <c r="Y113" s="36"/>
      <c r="Z113" s="36"/>
      <c r="AA113" s="36"/>
      <c r="AB113" s="118"/>
      <c r="AC113" s="42"/>
      <c r="AD113" s="68"/>
      <c r="AE113" s="42"/>
      <c r="AF113" s="17"/>
      <c r="AG113" s="17"/>
      <c r="AH113" s="30"/>
      <c r="AI113" s="17"/>
      <c r="AJ113" s="17"/>
      <c r="AK113" s="30"/>
      <c r="AL113" s="106"/>
    </row>
    <row r="114" spans="1:38">
      <c r="A114" s="113"/>
      <c r="B114" s="114"/>
      <c r="C114" s="120" t="s">
        <v>296</v>
      </c>
      <c r="D114" s="120"/>
      <c r="E114" s="35"/>
      <c r="F114" s="35"/>
      <c r="G114" s="35"/>
      <c r="H114" s="35"/>
      <c r="I114" s="35"/>
      <c r="J114" s="35"/>
      <c r="K114" s="36"/>
      <c r="L114" s="36"/>
      <c r="M114" s="36"/>
      <c r="N114" s="36"/>
      <c r="O114" s="117"/>
      <c r="P114" s="38"/>
      <c r="Q114" s="35"/>
      <c r="R114" s="35"/>
      <c r="S114" s="35"/>
      <c r="T114" s="35"/>
      <c r="U114" s="36"/>
      <c r="V114" s="36"/>
      <c r="W114" s="36"/>
      <c r="X114" s="36"/>
      <c r="Y114" s="36"/>
      <c r="Z114" s="36"/>
      <c r="AA114" s="36"/>
      <c r="AB114" s="118"/>
      <c r="AC114" s="42"/>
      <c r="AD114" s="68"/>
      <c r="AE114" s="42"/>
      <c r="AF114" s="17"/>
      <c r="AG114" s="17"/>
      <c r="AH114" s="30"/>
      <c r="AI114" s="17"/>
      <c r="AJ114" s="17"/>
      <c r="AK114" s="30"/>
      <c r="AL114" s="106"/>
    </row>
    <row r="115" spans="1:38" ht="13.5" thickBot="1">
      <c r="A115" s="133"/>
      <c r="B115" s="148"/>
      <c r="C115" s="149"/>
      <c r="D115" s="149"/>
      <c r="E115" s="93"/>
      <c r="F115" s="93"/>
      <c r="G115" s="93"/>
      <c r="H115" s="93"/>
      <c r="I115" s="93"/>
      <c r="J115" s="93"/>
      <c r="K115" s="94"/>
      <c r="L115" s="94"/>
      <c r="M115" s="94"/>
      <c r="N115" s="94"/>
      <c r="O115" s="134"/>
      <c r="P115" s="96"/>
      <c r="Q115" s="93"/>
      <c r="R115" s="93"/>
      <c r="S115" s="93"/>
      <c r="T115" s="93"/>
      <c r="U115" s="94"/>
      <c r="V115" s="94"/>
      <c r="W115" s="94"/>
      <c r="X115" s="94"/>
      <c r="Y115" s="94"/>
      <c r="Z115" s="94"/>
      <c r="AA115" s="94"/>
      <c r="AB115" s="135"/>
      <c r="AC115" s="136"/>
      <c r="AD115" s="137"/>
      <c r="AE115" s="136"/>
      <c r="AF115" s="17"/>
      <c r="AG115" s="17"/>
      <c r="AH115" s="30"/>
      <c r="AI115" s="17"/>
      <c r="AJ115" s="17"/>
      <c r="AK115" s="30"/>
    </row>
    <row r="116" spans="1:38" ht="13.5" thickTop="1">
      <c r="A116" s="124">
        <v>26</v>
      </c>
      <c r="B116" s="146" t="s">
        <v>297</v>
      </c>
      <c r="C116" s="126" t="s">
        <v>296</v>
      </c>
      <c r="D116" s="126"/>
      <c r="E116" s="147" t="s">
        <v>295</v>
      </c>
      <c r="F116" s="22"/>
      <c r="G116" s="22"/>
      <c r="H116" s="22"/>
      <c r="I116" s="22"/>
      <c r="J116" s="22"/>
      <c r="K116" s="23"/>
      <c r="L116" s="23"/>
      <c r="M116" s="23"/>
      <c r="N116" s="23"/>
      <c r="O116" s="24"/>
      <c r="P116" s="25"/>
      <c r="Q116" s="22"/>
      <c r="R116" s="22"/>
      <c r="S116" s="22"/>
      <c r="T116" s="22"/>
      <c r="U116" s="23"/>
      <c r="V116" s="23"/>
      <c r="W116" s="23"/>
      <c r="X116" s="23"/>
      <c r="Y116" s="23"/>
      <c r="Z116" s="23"/>
      <c r="AA116" s="23"/>
      <c r="AB116" s="26"/>
      <c r="AC116" s="111"/>
      <c r="AD116" s="27"/>
      <c r="AE116" s="29"/>
      <c r="AF116" s="30"/>
      <c r="AG116" s="30"/>
      <c r="AH116" s="30"/>
      <c r="AI116" s="30"/>
      <c r="AJ116" s="30"/>
      <c r="AK116" s="30"/>
      <c r="AL116" s="106"/>
    </row>
    <row r="117" spans="1:38">
      <c r="A117" s="113"/>
      <c r="B117" s="128"/>
      <c r="C117" s="129" t="s">
        <v>296</v>
      </c>
      <c r="D117" s="129"/>
      <c r="E117" s="35"/>
      <c r="F117" s="35"/>
      <c r="G117" s="35"/>
      <c r="H117" s="35"/>
      <c r="I117" s="35"/>
      <c r="J117" s="35"/>
      <c r="K117" s="36"/>
      <c r="L117" s="36"/>
      <c r="M117" s="36"/>
      <c r="N117" s="36"/>
      <c r="O117" s="117"/>
      <c r="P117" s="38"/>
      <c r="Q117" s="35"/>
      <c r="R117" s="35"/>
      <c r="S117" s="35"/>
      <c r="T117" s="35"/>
      <c r="U117" s="36"/>
      <c r="V117" s="36"/>
      <c r="W117" s="36"/>
      <c r="X117" s="36"/>
      <c r="Y117" s="36"/>
      <c r="Z117" s="36"/>
      <c r="AA117" s="36"/>
      <c r="AB117" s="118"/>
      <c r="AC117" s="42"/>
      <c r="AD117" s="68"/>
      <c r="AE117" s="42"/>
      <c r="AF117" s="17"/>
      <c r="AG117" s="17"/>
      <c r="AH117" s="30"/>
      <c r="AI117" s="17"/>
      <c r="AJ117" s="17"/>
      <c r="AK117" s="30"/>
      <c r="AL117" s="106"/>
    </row>
    <row r="118" spans="1:38">
      <c r="A118" s="113"/>
      <c r="B118" s="114"/>
      <c r="C118" s="120" t="s">
        <v>296</v>
      </c>
      <c r="D118" s="120"/>
      <c r="E118" s="35"/>
      <c r="F118" s="35"/>
      <c r="G118" s="35"/>
      <c r="H118" s="35"/>
      <c r="I118" s="35"/>
      <c r="J118" s="35"/>
      <c r="K118" s="36"/>
      <c r="L118" s="36"/>
      <c r="M118" s="36"/>
      <c r="N118" s="36"/>
      <c r="O118" s="117"/>
      <c r="P118" s="38"/>
      <c r="Q118" s="35"/>
      <c r="R118" s="35"/>
      <c r="S118" s="35"/>
      <c r="T118" s="35"/>
      <c r="U118" s="36"/>
      <c r="V118" s="36"/>
      <c r="W118" s="36"/>
      <c r="X118" s="36"/>
      <c r="Y118" s="36"/>
      <c r="Z118" s="36"/>
      <c r="AA118" s="36"/>
      <c r="AB118" s="118"/>
      <c r="AC118" s="42"/>
      <c r="AD118" s="68"/>
      <c r="AE118" s="42"/>
      <c r="AF118" s="17"/>
      <c r="AG118" s="17"/>
      <c r="AH118" s="30"/>
      <c r="AI118" s="17"/>
      <c r="AJ118" s="17"/>
      <c r="AK118" s="30"/>
      <c r="AL118" s="106"/>
    </row>
    <row r="119" spans="1:38" ht="13.5" thickBot="1">
      <c r="A119" s="133"/>
      <c r="B119" s="148"/>
      <c r="C119" s="149" t="s">
        <v>296</v>
      </c>
      <c r="D119" s="149"/>
      <c r="E119" s="93"/>
      <c r="F119" s="93"/>
      <c r="G119" s="93"/>
      <c r="H119" s="93"/>
      <c r="I119" s="93"/>
      <c r="J119" s="93"/>
      <c r="K119" s="94"/>
      <c r="L119" s="94"/>
      <c r="M119" s="94"/>
      <c r="N119" s="94"/>
      <c r="O119" s="134"/>
      <c r="P119" s="96"/>
      <c r="Q119" s="93"/>
      <c r="R119" s="93"/>
      <c r="S119" s="93"/>
      <c r="T119" s="93"/>
      <c r="U119" s="94"/>
      <c r="V119" s="94"/>
      <c r="W119" s="94"/>
      <c r="X119" s="94"/>
      <c r="Y119" s="94"/>
      <c r="Z119" s="94"/>
      <c r="AA119" s="94"/>
      <c r="AB119" s="135"/>
      <c r="AC119" s="136"/>
      <c r="AD119" s="137"/>
      <c r="AE119" s="136"/>
      <c r="AF119" s="17"/>
      <c r="AG119" s="17"/>
      <c r="AH119" s="30"/>
      <c r="AI119" s="17"/>
      <c r="AJ119" s="17"/>
      <c r="AK119" s="30"/>
    </row>
    <row r="120" spans="1:38">
      <c r="B120" s="101">
        <f>COUNTIF(B2:B119,"**")-1</f>
        <v>27</v>
      </c>
      <c r="C120" s="101">
        <f>COUNTIF(C2:C119,"**")</f>
        <v>94</v>
      </c>
    </row>
    <row r="121" spans="1:38">
      <c r="B121" s="102" t="s">
        <v>40</v>
      </c>
      <c r="C121" s="102" t="s">
        <v>41</v>
      </c>
    </row>
  </sheetData>
  <printOptions horizontalCentered="1"/>
  <pageMargins left="0" right="0" top="0.9055118110236221" bottom="0.39370078740157483" header="0.39370078740157483" footer="0.11811023622047245"/>
  <pageSetup paperSize="9" scale="89" fitToHeight="4" orientation="landscape" r:id="rId1"/>
  <headerFooter alignWithMargins="0">
    <oddHeader>&amp;L&amp;"MS Sans Serif,Félkövér"&amp;12C2&amp;10 kategória&amp;C&amp;"MS Sans Serif,Félkövér"XX. Rezét Kupa&amp;"MS Sans Serif,Normál"
Pirtó&amp;R2017.04.08.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workbookViewId="0">
      <pane ySplit="1" topLeftCell="A2" activePane="bottomLeft" state="frozen"/>
      <selection activeCell="H35" sqref="H35:H37"/>
      <selection pane="bottomLeft" activeCell="H35" sqref="H35:H37"/>
    </sheetView>
  </sheetViews>
  <sheetFormatPr defaultRowHeight="12.75"/>
  <cols>
    <col min="1" max="1" width="3.5703125" style="1" customWidth="1"/>
    <col min="2" max="2" width="19.28515625" style="1" customWidth="1"/>
    <col min="3" max="3" width="21.28515625" style="1" customWidth="1"/>
    <col min="4" max="4" width="5.5703125" style="1" customWidth="1"/>
    <col min="5" max="9" width="4.140625" style="1" customWidth="1"/>
    <col min="10" max="14" width="4.140625" style="2" customWidth="1"/>
    <col min="15" max="15" width="4.5703125" style="2" bestFit="1" customWidth="1"/>
    <col min="16" max="23" width="4.140625" style="2" customWidth="1"/>
    <col min="24" max="24" width="5.7109375" style="1" customWidth="1"/>
    <col min="25" max="25" width="5.85546875" style="1" customWidth="1"/>
    <col min="26" max="26" width="8.7109375" style="1" customWidth="1"/>
    <col min="27" max="28" width="5.42578125" style="1" bestFit="1" customWidth="1"/>
    <col min="29" max="29" width="4.42578125" style="1" bestFit="1" customWidth="1"/>
    <col min="30" max="31" width="5.42578125" style="1" bestFit="1" customWidth="1"/>
    <col min="32" max="32" width="4.42578125" style="1" bestFit="1" customWidth="1"/>
    <col min="33" max="16384" width="9.140625" style="1"/>
  </cols>
  <sheetData>
    <row r="1" spans="1:32" ht="140.25" customHeight="1" thickBot="1">
      <c r="A1" s="3" t="s">
        <v>0</v>
      </c>
      <c r="B1" s="4" t="s">
        <v>1</v>
      </c>
      <c r="C1" s="5" t="s">
        <v>2</v>
      </c>
      <c r="D1" s="6" t="s">
        <v>3</v>
      </c>
      <c r="E1" s="8" t="s">
        <v>65</v>
      </c>
      <c r="F1" s="8" t="s">
        <v>4</v>
      </c>
      <c r="G1" s="8" t="s">
        <v>5</v>
      </c>
      <c r="H1" s="8" t="s">
        <v>64</v>
      </c>
      <c r="I1" s="8" t="s">
        <v>66</v>
      </c>
      <c r="J1" s="11" t="s">
        <v>67</v>
      </c>
      <c r="K1" s="11" t="s">
        <v>42</v>
      </c>
      <c r="L1" s="11" t="s">
        <v>8</v>
      </c>
      <c r="M1" s="11" t="s">
        <v>43</v>
      </c>
      <c r="N1" s="9" t="s">
        <v>68</v>
      </c>
      <c r="O1" s="10" t="s">
        <v>7</v>
      </c>
      <c r="P1" s="8" t="s">
        <v>9</v>
      </c>
      <c r="Q1" s="8" t="s">
        <v>10</v>
      </c>
      <c r="R1" s="8" t="s">
        <v>11</v>
      </c>
      <c r="S1" s="8" t="s">
        <v>69</v>
      </c>
      <c r="T1" s="8" t="s">
        <v>44</v>
      </c>
      <c r="U1" s="8" t="s">
        <v>45</v>
      </c>
      <c r="V1" s="8" t="s">
        <v>46</v>
      </c>
      <c r="W1" s="12" t="s">
        <v>13</v>
      </c>
      <c r="X1" s="13" t="s">
        <v>14</v>
      </c>
      <c r="Y1" s="14" t="s">
        <v>15</v>
      </c>
      <c r="Z1" s="15" t="s">
        <v>16</v>
      </c>
      <c r="AA1" s="16" t="s">
        <v>17</v>
      </c>
      <c r="AB1" s="16" t="s">
        <v>18</v>
      </c>
      <c r="AC1" s="16"/>
      <c r="AD1" s="16" t="s">
        <v>19</v>
      </c>
      <c r="AE1" s="16" t="s">
        <v>20</v>
      </c>
      <c r="AF1" s="17"/>
    </row>
    <row r="2" spans="1:32">
      <c r="A2" s="18">
        <v>1</v>
      </c>
      <c r="B2" s="19" t="s">
        <v>70</v>
      </c>
      <c r="C2" s="20" t="s">
        <v>71</v>
      </c>
      <c r="D2" s="21">
        <v>1970</v>
      </c>
      <c r="E2" s="22">
        <v>5</v>
      </c>
      <c r="F2" s="22">
        <v>0</v>
      </c>
      <c r="G2" s="22">
        <v>0</v>
      </c>
      <c r="H2" s="22">
        <v>0</v>
      </c>
      <c r="I2" s="22">
        <v>8</v>
      </c>
      <c r="J2" s="23">
        <v>0</v>
      </c>
      <c r="K2" s="23">
        <v>0</v>
      </c>
      <c r="L2" s="23">
        <v>0</v>
      </c>
      <c r="M2" s="23">
        <v>0</v>
      </c>
      <c r="N2" s="23">
        <v>0</v>
      </c>
      <c r="O2" s="24">
        <f>2*(60*HOUR(AC4)+MINUTE(AC4))</f>
        <v>4</v>
      </c>
      <c r="P2" s="23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6">
        <f>2*(60*HOUR(AF4)+MINUTE(AF4))</f>
        <v>0</v>
      </c>
      <c r="X2" s="27">
        <f>SUM(E2:N2,P2:V2)</f>
        <v>13</v>
      </c>
      <c r="Y2" s="28">
        <f>SUM(O2,W2)</f>
        <v>4</v>
      </c>
      <c r="Z2" s="29">
        <f>SUM(X2:Y2)</f>
        <v>17</v>
      </c>
      <c r="AA2" s="30">
        <v>0.35069444444444442</v>
      </c>
      <c r="AB2" s="30">
        <v>0.41319444444444442</v>
      </c>
      <c r="AC2" s="30">
        <f>AB2-AA2</f>
        <v>6.25E-2</v>
      </c>
      <c r="AD2" s="30">
        <v>0.41875000000000001</v>
      </c>
      <c r="AE2" s="30">
        <v>0.46736111111111112</v>
      </c>
      <c r="AF2" s="30">
        <f>AE2-AD2</f>
        <v>4.8611111111111105E-2</v>
      </c>
    </row>
    <row r="3" spans="1:32">
      <c r="A3" s="31"/>
      <c r="B3" s="32"/>
      <c r="C3" s="33" t="s">
        <v>51</v>
      </c>
      <c r="D3" s="34">
        <v>1972</v>
      </c>
      <c r="E3" s="35"/>
      <c r="F3" s="35"/>
      <c r="G3" s="35"/>
      <c r="H3" s="35"/>
      <c r="I3" s="35"/>
      <c r="J3" s="36"/>
      <c r="K3" s="36"/>
      <c r="L3" s="36"/>
      <c r="M3" s="36"/>
      <c r="N3" s="36"/>
      <c r="O3" s="37"/>
      <c r="P3" s="36"/>
      <c r="Q3" s="35"/>
      <c r="R3" s="35"/>
      <c r="S3" s="35"/>
      <c r="T3" s="35"/>
      <c r="U3" s="35"/>
      <c r="V3" s="35"/>
      <c r="W3" s="39"/>
      <c r="X3" s="40"/>
      <c r="Y3" s="41"/>
      <c r="Z3" s="42"/>
      <c r="AA3" s="30"/>
      <c r="AB3" s="30"/>
      <c r="AC3" s="30">
        <v>6.1111111111111116E-2</v>
      </c>
      <c r="AD3" s="30"/>
      <c r="AE3" s="30"/>
      <c r="AF3" s="30">
        <v>4.8611111111111112E-2</v>
      </c>
    </row>
    <row r="4" spans="1:32">
      <c r="A4" s="31"/>
      <c r="B4" s="32"/>
      <c r="C4" s="43" t="s">
        <v>52</v>
      </c>
      <c r="D4" s="44">
        <v>1976</v>
      </c>
      <c r="E4" s="35"/>
      <c r="F4" s="35"/>
      <c r="G4" s="35"/>
      <c r="H4" s="35"/>
      <c r="I4" s="35"/>
      <c r="J4" s="36"/>
      <c r="K4" s="36"/>
      <c r="L4" s="36"/>
      <c r="M4" s="36"/>
      <c r="N4" s="36"/>
      <c r="O4" s="37"/>
      <c r="P4" s="36"/>
      <c r="Q4" s="35"/>
      <c r="R4" s="35"/>
      <c r="S4" s="35"/>
      <c r="T4" s="35"/>
      <c r="U4" s="35"/>
      <c r="V4" s="35"/>
      <c r="W4" s="39"/>
      <c r="X4" s="40"/>
      <c r="Y4" s="41"/>
      <c r="Z4" s="42"/>
      <c r="AA4" s="30"/>
      <c r="AB4" s="30"/>
      <c r="AC4" s="30">
        <f>ABS(AC2-AC3)</f>
        <v>1.388888888888884E-3</v>
      </c>
      <c r="AD4" s="17"/>
      <c r="AE4" s="17"/>
      <c r="AF4" s="30">
        <f>ABS(AF2-AF3)</f>
        <v>6.9388939039072284E-18</v>
      </c>
    </row>
    <row r="5" spans="1:32" ht="13.5" thickBot="1">
      <c r="A5" s="45"/>
      <c r="B5" s="46"/>
      <c r="C5" s="47" t="s">
        <v>53</v>
      </c>
      <c r="D5" s="48">
        <v>1978</v>
      </c>
      <c r="E5" s="49"/>
      <c r="F5" s="50"/>
      <c r="G5" s="50"/>
      <c r="H5" s="50"/>
      <c r="I5" s="49"/>
      <c r="J5" s="51"/>
      <c r="K5" s="51"/>
      <c r="L5" s="51"/>
      <c r="M5" s="51"/>
      <c r="N5" s="51"/>
      <c r="O5" s="52"/>
      <c r="P5" s="51"/>
      <c r="Q5" s="49"/>
      <c r="R5" s="49"/>
      <c r="S5" s="49"/>
      <c r="T5" s="49"/>
      <c r="U5" s="49"/>
      <c r="V5" s="49"/>
      <c r="W5" s="54"/>
      <c r="X5" s="55"/>
      <c r="Y5" s="56"/>
      <c r="Z5" s="57"/>
      <c r="AA5" s="17"/>
      <c r="AB5" s="17"/>
      <c r="AC5" s="30"/>
      <c r="AD5" s="17"/>
      <c r="AE5" s="17"/>
      <c r="AF5" s="30"/>
    </row>
    <row r="6" spans="1:32" ht="13.5" thickTop="1">
      <c r="A6" s="31">
        <v>2</v>
      </c>
      <c r="B6" s="32" t="s">
        <v>72</v>
      </c>
      <c r="C6" s="33" t="s">
        <v>73</v>
      </c>
      <c r="D6" s="34">
        <v>1990</v>
      </c>
      <c r="E6" s="35">
        <v>5</v>
      </c>
      <c r="F6" s="35">
        <v>0</v>
      </c>
      <c r="G6" s="35">
        <v>0</v>
      </c>
      <c r="H6" s="35">
        <v>0</v>
      </c>
      <c r="I6" s="35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24">
        <f>2*(60*HOUR(AC8)+MINUTE(AC8))</f>
        <v>14</v>
      </c>
      <c r="P6" s="60">
        <v>0</v>
      </c>
      <c r="Q6" s="59">
        <v>0</v>
      </c>
      <c r="R6" s="59">
        <v>0</v>
      </c>
      <c r="S6" s="59">
        <v>0</v>
      </c>
      <c r="T6" s="59">
        <v>0</v>
      </c>
      <c r="U6" s="59">
        <v>0</v>
      </c>
      <c r="V6" s="59">
        <v>0</v>
      </c>
      <c r="W6" s="61">
        <f>2*(60*HOUR(AF8)+MINUTE(AF8))</f>
        <v>28</v>
      </c>
      <c r="X6" s="62">
        <f>SUM(E6:N6,P6:V6)</f>
        <v>5</v>
      </c>
      <c r="Y6" s="63">
        <f>SUM(O6,W6)</f>
        <v>42</v>
      </c>
      <c r="Z6" s="64">
        <f>SUM(X6:Y6)</f>
        <v>47</v>
      </c>
      <c r="AA6" s="30">
        <v>0.34722222222222227</v>
      </c>
      <c r="AB6" s="30">
        <v>0.41319444444444442</v>
      </c>
      <c r="AC6" s="30">
        <f>AB6-AA6</f>
        <v>6.5972222222222154E-2</v>
      </c>
      <c r="AD6" s="30">
        <v>0.41666666666666669</v>
      </c>
      <c r="AE6" s="30">
        <v>0.47500000000000003</v>
      </c>
      <c r="AF6" s="30">
        <f>AE6-AD6</f>
        <v>5.8333333333333348E-2</v>
      </c>
    </row>
    <row r="7" spans="1:32">
      <c r="A7" s="31"/>
      <c r="B7" s="32"/>
      <c r="C7" s="33" t="s">
        <v>74</v>
      </c>
      <c r="D7" s="65">
        <v>1997</v>
      </c>
      <c r="E7" s="35"/>
      <c r="F7" s="35"/>
      <c r="G7" s="35"/>
      <c r="H7" s="35"/>
      <c r="I7" s="35"/>
      <c r="J7" s="36"/>
      <c r="K7" s="36"/>
      <c r="L7" s="36"/>
      <c r="M7" s="36"/>
      <c r="N7" s="36"/>
      <c r="O7" s="66"/>
      <c r="P7" s="36"/>
      <c r="Q7" s="35"/>
      <c r="R7" s="35"/>
      <c r="S7" s="35"/>
      <c r="T7" s="35"/>
      <c r="U7" s="35"/>
      <c r="V7" s="35"/>
      <c r="W7" s="67"/>
      <c r="X7" s="68"/>
      <c r="Y7" s="69"/>
      <c r="Z7" s="42"/>
      <c r="AA7" s="30"/>
      <c r="AB7" s="30"/>
      <c r="AC7" s="30">
        <v>6.1111111111111116E-2</v>
      </c>
      <c r="AD7" s="30"/>
      <c r="AE7" s="30"/>
      <c r="AF7" s="30">
        <v>4.8611111111111112E-2</v>
      </c>
    </row>
    <row r="8" spans="1:32">
      <c r="A8" s="31"/>
      <c r="B8" s="32"/>
      <c r="C8" s="33"/>
      <c r="D8" s="65"/>
      <c r="E8" s="35"/>
      <c r="F8" s="35"/>
      <c r="G8" s="35"/>
      <c r="H8" s="35"/>
      <c r="I8" s="35"/>
      <c r="J8" s="36"/>
      <c r="K8" s="36"/>
      <c r="L8" s="36"/>
      <c r="M8" s="36"/>
      <c r="N8" s="36"/>
      <c r="O8" s="66"/>
      <c r="P8" s="36"/>
      <c r="Q8" s="35"/>
      <c r="R8" s="35"/>
      <c r="S8" s="35"/>
      <c r="T8" s="35"/>
      <c r="U8" s="35"/>
      <c r="V8" s="35"/>
      <c r="W8" s="67"/>
      <c r="X8" s="68"/>
      <c r="Y8" s="69"/>
      <c r="Z8" s="42"/>
      <c r="AA8" s="30"/>
      <c r="AB8" s="30"/>
      <c r="AC8" s="30">
        <f>ABS(AC6-AC7)</f>
        <v>4.8611111111110383E-3</v>
      </c>
      <c r="AD8" s="17"/>
      <c r="AE8" s="17"/>
      <c r="AF8" s="30">
        <f>ABS(AF6-AF7)</f>
        <v>9.7222222222222363E-3</v>
      </c>
    </row>
    <row r="9" spans="1:32" ht="13.5" thickBot="1">
      <c r="A9" s="31"/>
      <c r="B9" s="70"/>
      <c r="C9" s="43"/>
      <c r="D9" s="65"/>
      <c r="E9" s="35"/>
      <c r="F9" s="35"/>
      <c r="G9" s="35"/>
      <c r="H9" s="35"/>
      <c r="I9" s="35"/>
      <c r="J9" s="36"/>
      <c r="K9" s="36"/>
      <c r="L9" s="36"/>
      <c r="M9" s="36"/>
      <c r="N9" s="36"/>
      <c r="O9" s="52"/>
      <c r="P9" s="36"/>
      <c r="Q9" s="35"/>
      <c r="R9" s="35"/>
      <c r="S9" s="35"/>
      <c r="T9" s="35"/>
      <c r="U9" s="35"/>
      <c r="V9" s="35"/>
      <c r="W9" s="67"/>
      <c r="X9" s="68"/>
      <c r="Y9" s="69"/>
      <c r="Z9" s="42"/>
      <c r="AA9" s="17"/>
      <c r="AB9" s="17"/>
      <c r="AC9" s="30"/>
      <c r="AD9" s="17"/>
      <c r="AE9" s="17"/>
      <c r="AF9" s="30"/>
    </row>
    <row r="10" spans="1:32" ht="13.5" thickTop="1">
      <c r="A10" s="71">
        <v>3</v>
      </c>
      <c r="B10" s="72" t="s">
        <v>75</v>
      </c>
      <c r="C10" s="73" t="s">
        <v>57</v>
      </c>
      <c r="D10" s="74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60">
        <v>30</v>
      </c>
      <c r="K10" s="60">
        <v>60</v>
      </c>
      <c r="L10" s="60">
        <v>60</v>
      </c>
      <c r="M10" s="60">
        <v>0</v>
      </c>
      <c r="N10" s="75">
        <v>0</v>
      </c>
      <c r="O10" s="24">
        <f>2*(60*HOUR(AC12)+MINUTE(AC12))</f>
        <v>4</v>
      </c>
      <c r="P10" s="60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61">
        <f>2*(60*HOUR(AF12)+MINUTE(AF12))</f>
        <v>0</v>
      </c>
      <c r="X10" s="62">
        <f>SUM(E10:N10,P10:V10)</f>
        <v>150</v>
      </c>
      <c r="Y10" s="63">
        <f>SUM(O10,W10)</f>
        <v>4</v>
      </c>
      <c r="Z10" s="64">
        <f>SUM(X10:Y10)</f>
        <v>154</v>
      </c>
      <c r="AA10" s="30">
        <v>0.375</v>
      </c>
      <c r="AB10" s="30">
        <v>0.4375</v>
      </c>
      <c r="AC10" s="30">
        <f>AB10-AA10</f>
        <v>6.25E-2</v>
      </c>
      <c r="AD10" s="30">
        <v>0.44930555555555557</v>
      </c>
      <c r="AE10" s="30">
        <v>0.49791666666666662</v>
      </c>
      <c r="AF10" s="30">
        <f>AE10-AD10</f>
        <v>4.8611111111111049E-2</v>
      </c>
    </row>
    <row r="11" spans="1:32">
      <c r="A11" s="31"/>
      <c r="B11" s="32"/>
      <c r="C11" s="33" t="s">
        <v>55</v>
      </c>
      <c r="D11" s="34"/>
      <c r="E11" s="35"/>
      <c r="F11" s="35"/>
      <c r="G11" s="35"/>
      <c r="H11" s="35"/>
      <c r="I11" s="35"/>
      <c r="J11" s="36"/>
      <c r="K11" s="36"/>
      <c r="L11" s="36"/>
      <c r="M11" s="36"/>
      <c r="N11" s="36"/>
      <c r="O11" s="37"/>
      <c r="P11" s="36"/>
      <c r="Q11" s="35"/>
      <c r="R11" s="35"/>
      <c r="S11" s="35"/>
      <c r="T11" s="35"/>
      <c r="U11" s="35"/>
      <c r="V11" s="35"/>
      <c r="W11" s="39"/>
      <c r="X11" s="40"/>
      <c r="Y11" s="69"/>
      <c r="Z11" s="42"/>
      <c r="AA11" s="30"/>
      <c r="AB11" s="30"/>
      <c r="AC11" s="30">
        <v>6.1111111111111116E-2</v>
      </c>
      <c r="AD11" s="30"/>
      <c r="AE11" s="30"/>
      <c r="AF11" s="30">
        <v>4.8611111111111112E-2</v>
      </c>
    </row>
    <row r="12" spans="1:32">
      <c r="A12" s="31"/>
      <c r="B12" s="32"/>
      <c r="C12" s="33" t="s">
        <v>54</v>
      </c>
      <c r="D12" s="65"/>
      <c r="E12" s="35"/>
      <c r="F12" s="35"/>
      <c r="G12" s="35"/>
      <c r="H12" s="35"/>
      <c r="I12" s="35"/>
      <c r="J12" s="36"/>
      <c r="K12" s="36"/>
      <c r="L12" s="36"/>
      <c r="M12" s="36"/>
      <c r="N12" s="36"/>
      <c r="O12" s="66"/>
      <c r="P12" s="36"/>
      <c r="Q12" s="35"/>
      <c r="R12" s="35"/>
      <c r="S12" s="35"/>
      <c r="T12" s="35"/>
      <c r="U12" s="35"/>
      <c r="V12" s="35"/>
      <c r="W12" s="67"/>
      <c r="X12" s="68"/>
      <c r="Y12" s="69"/>
      <c r="Z12" s="42"/>
      <c r="AA12" s="30"/>
      <c r="AB12" s="30"/>
      <c r="AC12" s="30">
        <f>ABS(AC10-AC11)</f>
        <v>1.388888888888884E-3</v>
      </c>
      <c r="AD12" s="17"/>
      <c r="AE12" s="17"/>
      <c r="AF12" s="30">
        <f>ABS(AF10-AF11)</f>
        <v>6.2450045135165055E-17</v>
      </c>
    </row>
    <row r="13" spans="1:32" ht="13.5" thickBot="1">
      <c r="A13" s="45"/>
      <c r="B13" s="46"/>
      <c r="C13" s="162" t="s">
        <v>56</v>
      </c>
      <c r="D13" s="48"/>
      <c r="E13" s="49"/>
      <c r="F13" s="49"/>
      <c r="G13" s="49"/>
      <c r="H13" s="49"/>
      <c r="I13" s="49"/>
      <c r="J13" s="51"/>
      <c r="K13" s="51"/>
      <c r="L13" s="51"/>
      <c r="M13" s="51"/>
      <c r="N13" s="51"/>
      <c r="O13" s="52"/>
      <c r="P13" s="51"/>
      <c r="Q13" s="49"/>
      <c r="R13" s="49"/>
      <c r="S13" s="49"/>
      <c r="T13" s="49"/>
      <c r="U13" s="49"/>
      <c r="V13" s="49"/>
      <c r="W13" s="54"/>
      <c r="X13" s="80"/>
      <c r="Y13" s="81"/>
      <c r="Z13" s="82"/>
      <c r="AA13" s="30"/>
      <c r="AB13" s="30"/>
      <c r="AC13" s="30"/>
      <c r="AD13" s="17"/>
      <c r="AE13" s="17"/>
      <c r="AF13" s="30"/>
    </row>
    <row r="14" spans="1:32" ht="13.5" thickTop="1">
      <c r="A14" s="31">
        <v>4</v>
      </c>
      <c r="B14" s="32" t="s">
        <v>76</v>
      </c>
      <c r="C14" s="161" t="s">
        <v>58</v>
      </c>
      <c r="D14" s="34">
        <v>1954</v>
      </c>
      <c r="E14" s="35">
        <v>15</v>
      </c>
      <c r="F14" s="35">
        <v>0</v>
      </c>
      <c r="G14" s="35">
        <v>60</v>
      </c>
      <c r="H14" s="35">
        <v>0</v>
      </c>
      <c r="I14" s="35">
        <v>37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7">
        <f>2*(60*HOUR(AC16)+MINUTE(AC16))</f>
        <v>24</v>
      </c>
      <c r="P14" s="36">
        <v>0</v>
      </c>
      <c r="Q14" s="35">
        <v>60</v>
      </c>
      <c r="R14" s="35">
        <v>0</v>
      </c>
      <c r="S14" s="35">
        <v>80</v>
      </c>
      <c r="T14" s="35">
        <v>0</v>
      </c>
      <c r="U14" s="35">
        <v>0</v>
      </c>
      <c r="V14" s="35">
        <v>0</v>
      </c>
      <c r="W14" s="39">
        <f>2*(60*HOUR(AF16)+MINUTE(AF16))</f>
        <v>18</v>
      </c>
      <c r="X14" s="159">
        <f>SUM(E14:N14,P14:V14)</f>
        <v>252</v>
      </c>
      <c r="Y14" s="41">
        <f>SUM(O14,W14)</f>
        <v>42</v>
      </c>
      <c r="Z14" s="42">
        <f>SUM(X14:Y14)</f>
        <v>294</v>
      </c>
      <c r="AA14" s="30">
        <v>0.34375</v>
      </c>
      <c r="AB14" s="30">
        <v>0.41319444444444442</v>
      </c>
      <c r="AC14" s="30">
        <f>AB14-AA14</f>
        <v>6.944444444444442E-2</v>
      </c>
      <c r="AD14" s="30">
        <v>0.42083333333333334</v>
      </c>
      <c r="AE14" s="30">
        <v>0.47569444444444442</v>
      </c>
      <c r="AF14" s="30">
        <f>AE14-AD14</f>
        <v>5.4861111111111083E-2</v>
      </c>
    </row>
    <row r="15" spans="1:32">
      <c r="A15" s="31"/>
      <c r="B15" s="32"/>
      <c r="C15" s="33" t="s">
        <v>59</v>
      </c>
      <c r="D15" s="34">
        <v>1966</v>
      </c>
      <c r="E15" s="35"/>
      <c r="F15" s="35"/>
      <c r="G15" s="35"/>
      <c r="H15" s="35"/>
      <c r="I15" s="35"/>
      <c r="J15" s="36"/>
      <c r="K15" s="36"/>
      <c r="L15" s="36"/>
      <c r="M15" s="36"/>
      <c r="N15" s="36"/>
      <c r="O15" s="37"/>
      <c r="P15" s="36"/>
      <c r="Q15" s="35"/>
      <c r="R15" s="35"/>
      <c r="S15" s="35"/>
      <c r="T15" s="35"/>
      <c r="U15" s="35"/>
      <c r="V15" s="35"/>
      <c r="W15" s="39"/>
      <c r="X15" s="40"/>
      <c r="Y15" s="69"/>
      <c r="Z15" s="42"/>
      <c r="AA15" s="30"/>
      <c r="AB15" s="30"/>
      <c r="AC15" s="30">
        <v>6.1111111111111116E-2</v>
      </c>
      <c r="AD15" s="30"/>
      <c r="AE15" s="30"/>
      <c r="AF15" s="30">
        <v>4.8611111111111112E-2</v>
      </c>
    </row>
    <row r="16" spans="1:32">
      <c r="A16" s="31"/>
      <c r="B16" s="32"/>
      <c r="C16" s="33" t="s">
        <v>60</v>
      </c>
      <c r="D16" s="65">
        <v>2003</v>
      </c>
      <c r="E16" s="35"/>
      <c r="F16" s="35"/>
      <c r="G16" s="35"/>
      <c r="H16" s="35"/>
      <c r="I16" s="35"/>
      <c r="J16" s="36"/>
      <c r="K16" s="36"/>
      <c r="L16" s="36"/>
      <c r="M16" s="36"/>
      <c r="N16" s="36"/>
      <c r="O16" s="66"/>
      <c r="P16" s="36"/>
      <c r="Q16" s="35"/>
      <c r="R16" s="35"/>
      <c r="S16" s="35"/>
      <c r="T16" s="35"/>
      <c r="U16" s="35"/>
      <c r="V16" s="35"/>
      <c r="W16" s="67"/>
      <c r="X16" s="68"/>
      <c r="Y16" s="69"/>
      <c r="Z16" s="42"/>
      <c r="AA16" s="30"/>
      <c r="AB16" s="30"/>
      <c r="AC16" s="30">
        <f>ABS(AC14-AC15)</f>
        <v>8.3333333333333037E-3</v>
      </c>
      <c r="AD16" s="17"/>
      <c r="AE16" s="17"/>
      <c r="AF16" s="30">
        <f>ABS(AF14-AF15)</f>
        <v>6.2499999999999709E-3</v>
      </c>
    </row>
    <row r="17" spans="1:32" ht="13.5" thickBot="1">
      <c r="A17" s="45"/>
      <c r="B17" s="78"/>
      <c r="C17" s="79" t="s">
        <v>77</v>
      </c>
      <c r="D17" s="48">
        <v>1964</v>
      </c>
      <c r="E17" s="49"/>
      <c r="F17" s="49"/>
      <c r="G17" s="49"/>
      <c r="H17" s="49"/>
      <c r="I17" s="49"/>
      <c r="J17" s="51"/>
      <c r="K17" s="51"/>
      <c r="L17" s="51"/>
      <c r="M17" s="51"/>
      <c r="N17" s="51"/>
      <c r="O17" s="52"/>
      <c r="P17" s="51"/>
      <c r="Q17" s="49"/>
      <c r="R17" s="49"/>
      <c r="S17" s="49"/>
      <c r="T17" s="49"/>
      <c r="U17" s="49"/>
      <c r="V17" s="49"/>
      <c r="W17" s="54"/>
      <c r="X17" s="80"/>
      <c r="Y17" s="81"/>
      <c r="Z17" s="82"/>
      <c r="AA17" s="17"/>
      <c r="AB17" s="17"/>
      <c r="AC17" s="30"/>
      <c r="AD17" s="17"/>
      <c r="AE17" s="17"/>
      <c r="AF17" s="30"/>
    </row>
    <row r="18" spans="1:32" ht="13.5" thickTop="1">
      <c r="A18" s="31">
        <v>5</v>
      </c>
      <c r="B18" s="32" t="s">
        <v>78</v>
      </c>
      <c r="C18" s="33" t="s">
        <v>79</v>
      </c>
      <c r="D18" s="74">
        <v>1971</v>
      </c>
      <c r="E18" s="35">
        <v>15</v>
      </c>
      <c r="F18" s="35">
        <v>0</v>
      </c>
      <c r="G18" s="35">
        <v>0</v>
      </c>
      <c r="H18" s="35">
        <v>0</v>
      </c>
      <c r="I18" s="35">
        <v>11</v>
      </c>
      <c r="J18" s="36">
        <v>30</v>
      </c>
      <c r="K18" s="36">
        <v>0</v>
      </c>
      <c r="L18" s="36">
        <v>60</v>
      </c>
      <c r="M18" s="36">
        <v>0</v>
      </c>
      <c r="N18" s="36">
        <v>0</v>
      </c>
      <c r="O18" s="24">
        <f>2*(60*HOUR(AC20)+MINUTE(AC20))</f>
        <v>56</v>
      </c>
      <c r="P18" s="60">
        <v>0</v>
      </c>
      <c r="Q18" s="59">
        <v>60</v>
      </c>
      <c r="R18" s="59">
        <v>60</v>
      </c>
      <c r="S18" s="59">
        <v>40</v>
      </c>
      <c r="T18" s="59">
        <v>0</v>
      </c>
      <c r="U18" s="59">
        <v>0</v>
      </c>
      <c r="V18" s="59">
        <v>0</v>
      </c>
      <c r="W18" s="61">
        <f>2*(60*HOUR(AF20)+MINUTE(AF20))</f>
        <v>32</v>
      </c>
      <c r="X18" s="62">
        <f>SUM(E18:N18,P18:V18)</f>
        <v>276</v>
      </c>
      <c r="Y18" s="63">
        <f>SUM(O18,W18)</f>
        <v>88</v>
      </c>
      <c r="Z18" s="64">
        <f>SUM(X18:Y18)</f>
        <v>364</v>
      </c>
      <c r="AA18" s="30">
        <v>0.34027777777777773</v>
      </c>
      <c r="AB18" s="30">
        <v>0.42083333333333334</v>
      </c>
      <c r="AC18" s="30">
        <f>AB18-AA18</f>
        <v>8.0555555555555602E-2</v>
      </c>
      <c r="AD18" s="30">
        <v>0.4291666666666667</v>
      </c>
      <c r="AE18" s="30">
        <v>0.48888888888888887</v>
      </c>
      <c r="AF18" s="30">
        <f>AE18-AD18</f>
        <v>5.9722222222222177E-2</v>
      </c>
    </row>
    <row r="19" spans="1:32">
      <c r="A19" s="31"/>
      <c r="B19" s="32"/>
      <c r="C19" s="33" t="s">
        <v>80</v>
      </c>
      <c r="D19" s="65">
        <v>2001</v>
      </c>
      <c r="E19" s="35"/>
      <c r="F19" s="35"/>
      <c r="G19" s="35"/>
      <c r="H19" s="35"/>
      <c r="I19" s="35"/>
      <c r="J19" s="36"/>
      <c r="K19" s="36"/>
      <c r="L19" s="36"/>
      <c r="M19" s="36"/>
      <c r="N19" s="36"/>
      <c r="O19" s="66"/>
      <c r="P19" s="36"/>
      <c r="Q19" s="35"/>
      <c r="R19" s="35"/>
      <c r="S19" s="35"/>
      <c r="T19" s="35"/>
      <c r="U19" s="35"/>
      <c r="V19" s="35"/>
      <c r="W19" s="67"/>
      <c r="X19" s="68"/>
      <c r="Y19" s="69"/>
      <c r="Z19" s="42"/>
      <c r="AA19" s="30"/>
      <c r="AB19" s="30"/>
      <c r="AC19" s="30">
        <v>6.1111111111111116E-2</v>
      </c>
      <c r="AD19" s="30"/>
      <c r="AE19" s="30"/>
      <c r="AF19" s="30">
        <v>4.8611111111111112E-2</v>
      </c>
    </row>
    <row r="20" spans="1:32">
      <c r="A20" s="31"/>
      <c r="B20" s="32"/>
      <c r="C20" s="76" t="s">
        <v>81</v>
      </c>
      <c r="D20" s="77">
        <v>1973</v>
      </c>
      <c r="E20" s="35"/>
      <c r="F20" s="35"/>
      <c r="G20" s="35"/>
      <c r="H20" s="35"/>
      <c r="I20" s="35"/>
      <c r="J20" s="36"/>
      <c r="K20" s="36"/>
      <c r="L20" s="36"/>
      <c r="M20" s="36"/>
      <c r="N20" s="36"/>
      <c r="O20" s="66"/>
      <c r="P20" s="36"/>
      <c r="Q20" s="35"/>
      <c r="R20" s="35"/>
      <c r="S20" s="35"/>
      <c r="T20" s="35"/>
      <c r="U20" s="35"/>
      <c r="V20" s="35"/>
      <c r="W20" s="67"/>
      <c r="X20" s="68"/>
      <c r="Y20" s="69"/>
      <c r="Z20" s="42"/>
      <c r="AA20" s="30"/>
      <c r="AB20" s="30"/>
      <c r="AC20" s="30">
        <f>ABS(AC18-AC19)</f>
        <v>1.9444444444444486E-2</v>
      </c>
      <c r="AD20" s="17"/>
      <c r="AE20" s="17"/>
      <c r="AF20" s="30">
        <f>ABS(AF18-AF19)</f>
        <v>1.1111111111111065E-2</v>
      </c>
    </row>
    <row r="21" spans="1:32" ht="13.5" thickBot="1">
      <c r="A21" s="88"/>
      <c r="B21" s="89"/>
      <c r="C21" s="90" t="s">
        <v>82</v>
      </c>
      <c r="D21" s="91">
        <v>1969</v>
      </c>
      <c r="E21" s="93"/>
      <c r="F21" s="93"/>
      <c r="G21" s="93"/>
      <c r="H21" s="93"/>
      <c r="I21" s="93"/>
      <c r="J21" s="94"/>
      <c r="K21" s="94"/>
      <c r="L21" s="94"/>
      <c r="M21" s="94"/>
      <c r="N21" s="94"/>
      <c r="O21" s="95"/>
      <c r="P21" s="94"/>
      <c r="Q21" s="93"/>
      <c r="R21" s="93"/>
      <c r="S21" s="93"/>
      <c r="T21" s="93"/>
      <c r="U21" s="93"/>
      <c r="V21" s="93"/>
      <c r="W21" s="97"/>
      <c r="X21" s="137"/>
      <c r="Y21" s="160"/>
      <c r="Z21" s="136"/>
      <c r="AA21" s="30"/>
      <c r="AB21" s="30"/>
      <c r="AC21" s="30"/>
      <c r="AD21" s="17"/>
      <c r="AE21" s="17"/>
      <c r="AF21" s="30"/>
    </row>
    <row r="22" spans="1:32">
      <c r="B22" s="101">
        <f>COUNTIF(B2:B21,"**")</f>
        <v>5</v>
      </c>
      <c r="C22" s="101">
        <f>COUNTIF(C2:C21,"**")</f>
        <v>18</v>
      </c>
    </row>
    <row r="23" spans="1:32">
      <c r="B23" s="102" t="s">
        <v>40</v>
      </c>
      <c r="C23" s="102" t="s">
        <v>41</v>
      </c>
    </row>
  </sheetData>
  <printOptions horizontalCentered="1"/>
  <pageMargins left="0.39370078740157483" right="0.39370078740157483" top="0.98425196850393704" bottom="0.39370078740157483" header="0.59055118110236227" footer="0.15748031496062992"/>
  <pageSetup paperSize="9" scale="94" fitToHeight="2" orientation="landscape" r:id="rId1"/>
  <headerFooter alignWithMargins="0">
    <oddHeader>&amp;L&amp;"MS Sans Serif,Félkövér"&amp;12DÉMÁSZ_B&amp;10 kategória&amp;C&amp;"MS Sans Serif,Félkövér"XX. Rezét Kupa&amp;"MS Sans Serif,Normál"
Pirtó&amp;R2017.04.08.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5"/>
  <sheetViews>
    <sheetView workbookViewId="0">
      <pane ySplit="1" topLeftCell="A2" activePane="bottomLeft" state="frozen"/>
      <selection activeCell="G13" sqref="G13"/>
      <selection pane="bottomLeft" activeCell="K4" sqref="K4"/>
    </sheetView>
  </sheetViews>
  <sheetFormatPr defaultRowHeight="12.75"/>
  <cols>
    <col min="1" max="1" width="3.5703125" style="1" customWidth="1"/>
    <col min="2" max="2" width="15.28515625" style="1" customWidth="1"/>
    <col min="3" max="3" width="16.7109375" style="1" customWidth="1"/>
    <col min="4" max="4" width="5" style="1" customWidth="1"/>
    <col min="5" max="8" width="4.140625" style="1" customWidth="1"/>
    <col min="9" max="14" width="4.140625" style="2" customWidth="1"/>
    <col min="15" max="15" width="4.85546875" style="2" customWidth="1"/>
    <col min="16" max="27" width="4.140625" style="2" customWidth="1"/>
    <col min="28" max="28" width="4.85546875" style="2" customWidth="1"/>
    <col min="29" max="29" width="5" style="1" customWidth="1"/>
    <col min="30" max="30" width="4.7109375" style="1" customWidth="1"/>
    <col min="31" max="31" width="5" style="1" customWidth="1"/>
    <col min="32" max="33" width="4.85546875" style="1" bestFit="1" customWidth="1"/>
    <col min="34" max="34" width="4" style="1" bestFit="1" customWidth="1"/>
    <col min="35" max="36" width="4.85546875" style="1" bestFit="1" customWidth="1"/>
    <col min="37" max="37" width="4" style="1" bestFit="1" customWidth="1"/>
    <col min="38" max="38" width="6.7109375" style="1" customWidth="1"/>
    <col min="39" max="16384" width="9.140625" style="1"/>
  </cols>
  <sheetData>
    <row r="1" spans="1:38" ht="150.94999999999999" customHeight="1" thickBot="1">
      <c r="A1" s="103" t="s">
        <v>0</v>
      </c>
      <c r="B1" s="4" t="s">
        <v>1</v>
      </c>
      <c r="C1" s="5" t="s">
        <v>2</v>
      </c>
      <c r="D1" s="6" t="s">
        <v>3</v>
      </c>
      <c r="E1" s="7" t="s">
        <v>63</v>
      </c>
      <c r="F1" s="7" t="s">
        <v>4</v>
      </c>
      <c r="G1" s="7" t="s">
        <v>84</v>
      </c>
      <c r="H1" s="8" t="s">
        <v>64</v>
      </c>
      <c r="I1" s="8" t="s">
        <v>6</v>
      </c>
      <c r="J1" s="8" t="s">
        <v>85</v>
      </c>
      <c r="K1" s="8" t="s">
        <v>42</v>
      </c>
      <c r="L1" s="8" t="s">
        <v>8</v>
      </c>
      <c r="M1" s="8" t="s">
        <v>43</v>
      </c>
      <c r="N1" s="104" t="s">
        <v>83</v>
      </c>
      <c r="O1" s="10" t="s">
        <v>7</v>
      </c>
      <c r="P1" s="7" t="s">
        <v>9</v>
      </c>
      <c r="Q1" s="7" t="s">
        <v>86</v>
      </c>
      <c r="R1" s="7" t="s">
        <v>11</v>
      </c>
      <c r="S1" s="7" t="s">
        <v>12</v>
      </c>
      <c r="T1" s="7" t="s">
        <v>44</v>
      </c>
      <c r="U1" s="7" t="s">
        <v>87</v>
      </c>
      <c r="V1" s="7" t="s">
        <v>46</v>
      </c>
      <c r="W1" s="7" t="s">
        <v>47</v>
      </c>
      <c r="X1" s="7" t="s">
        <v>88</v>
      </c>
      <c r="Y1" s="7" t="s">
        <v>48</v>
      </c>
      <c r="Z1" s="7" t="s">
        <v>89</v>
      </c>
      <c r="AA1" s="7" t="s">
        <v>90</v>
      </c>
      <c r="AB1" s="12" t="s">
        <v>13</v>
      </c>
      <c r="AC1" s="105" t="s">
        <v>14</v>
      </c>
      <c r="AD1" s="13" t="s">
        <v>15</v>
      </c>
      <c r="AE1" s="15" t="s">
        <v>16</v>
      </c>
      <c r="AF1" s="16" t="s">
        <v>17</v>
      </c>
      <c r="AG1" s="16" t="s">
        <v>18</v>
      </c>
      <c r="AH1" s="16"/>
      <c r="AI1" s="16" t="s">
        <v>19</v>
      </c>
      <c r="AJ1" s="16" t="s">
        <v>20</v>
      </c>
      <c r="AK1" s="17"/>
      <c r="AL1" s="106"/>
    </row>
    <row r="2" spans="1:38">
      <c r="A2" s="107">
        <v>1</v>
      </c>
      <c r="B2" s="108" t="s">
        <v>91</v>
      </c>
      <c r="C2" s="109" t="s">
        <v>92</v>
      </c>
      <c r="D2" s="110">
        <v>1996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3">
        <v>0</v>
      </c>
      <c r="L2" s="23">
        <v>0</v>
      </c>
      <c r="M2" s="23">
        <v>0</v>
      </c>
      <c r="N2" s="23">
        <v>0</v>
      </c>
      <c r="O2" s="24">
        <f>2*(60*HOUR(AH4)+MINUTE(AH4))</f>
        <v>0</v>
      </c>
      <c r="P2" s="25">
        <v>0</v>
      </c>
      <c r="Q2" s="22">
        <v>0</v>
      </c>
      <c r="R2" s="22">
        <v>0</v>
      </c>
      <c r="S2" s="22">
        <v>0</v>
      </c>
      <c r="T2" s="22">
        <v>0</v>
      </c>
      <c r="U2" s="23">
        <v>2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6">
        <f>2*(60*HOUR(AK4)+MINUTE(AK4))</f>
        <v>16</v>
      </c>
      <c r="AC2" s="111">
        <f>SUM(E2:N2,P2:AA2)</f>
        <v>2</v>
      </c>
      <c r="AD2" s="112">
        <f>SUM(O2,AB2)</f>
        <v>16</v>
      </c>
      <c r="AE2" s="29">
        <f>SUM(AC2:AD2)</f>
        <v>18</v>
      </c>
      <c r="AF2" s="30">
        <v>0.375</v>
      </c>
      <c r="AG2" s="30">
        <v>0.42291666666666666</v>
      </c>
      <c r="AH2" s="30">
        <f>AG2-AF2</f>
        <v>4.7916666666666663E-2</v>
      </c>
      <c r="AI2" s="30">
        <v>0.42291666666666666</v>
      </c>
      <c r="AJ2" s="30">
        <v>0.47361111111111115</v>
      </c>
      <c r="AK2" s="30">
        <f>AJ2-AI2</f>
        <v>5.0694444444444486E-2</v>
      </c>
      <c r="AL2" s="106"/>
    </row>
    <row r="3" spans="1:38">
      <c r="A3" s="113"/>
      <c r="B3" s="114"/>
      <c r="C3" s="115" t="s">
        <v>93</v>
      </c>
      <c r="D3" s="116">
        <v>1970</v>
      </c>
      <c r="E3" s="35"/>
      <c r="F3" s="35"/>
      <c r="G3" s="84"/>
      <c r="H3" s="84"/>
      <c r="I3" s="35"/>
      <c r="J3" s="35"/>
      <c r="K3" s="36"/>
      <c r="L3" s="36"/>
      <c r="M3" s="36"/>
      <c r="N3" s="36"/>
      <c r="O3" s="117"/>
      <c r="P3" s="38"/>
      <c r="Q3" s="35"/>
      <c r="R3" s="35"/>
      <c r="S3" s="35"/>
      <c r="T3" s="35"/>
      <c r="U3" s="36"/>
      <c r="V3" s="36"/>
      <c r="W3" s="36"/>
      <c r="X3" s="36"/>
      <c r="Y3" s="36"/>
      <c r="Z3" s="36"/>
      <c r="AA3" s="36"/>
      <c r="AB3" s="118"/>
      <c r="AC3" s="87"/>
      <c r="AD3" s="85"/>
      <c r="AE3" s="87"/>
      <c r="AF3" s="17"/>
      <c r="AG3" s="17"/>
      <c r="AH3" s="30">
        <v>4.7916666666666663E-2</v>
      </c>
      <c r="AI3" s="17"/>
      <c r="AJ3" s="17"/>
      <c r="AK3" s="30">
        <v>4.5138888888888888E-2</v>
      </c>
      <c r="AL3" s="106"/>
    </row>
    <row r="4" spans="1:38">
      <c r="A4" s="113"/>
      <c r="B4" s="119"/>
      <c r="C4" s="120"/>
      <c r="D4" s="121"/>
      <c r="E4" s="84"/>
      <c r="F4" s="84"/>
      <c r="G4" s="84"/>
      <c r="H4" s="84"/>
      <c r="I4" s="35"/>
      <c r="J4" s="35"/>
      <c r="K4" s="36"/>
      <c r="L4" s="36"/>
      <c r="M4" s="36"/>
      <c r="N4" s="36"/>
      <c r="O4" s="117"/>
      <c r="P4" s="38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  <c r="AB4" s="118"/>
      <c r="AC4" s="87"/>
      <c r="AD4" s="85"/>
      <c r="AE4" s="87"/>
      <c r="AF4" s="17"/>
      <c r="AG4" s="17"/>
      <c r="AH4" s="30">
        <f>ABS(AH2-AH3)</f>
        <v>0</v>
      </c>
      <c r="AI4" s="17"/>
      <c r="AJ4" s="17"/>
      <c r="AK4" s="30">
        <f>ABS(AK2-AK3)</f>
        <v>5.5555555555555983E-3</v>
      </c>
    </row>
    <row r="5" spans="1:38" ht="13.5" thickBot="1">
      <c r="A5" s="113"/>
      <c r="B5" s="119"/>
      <c r="C5" s="120"/>
      <c r="D5" s="121"/>
      <c r="E5" s="50"/>
      <c r="F5" s="50"/>
      <c r="G5" s="50"/>
      <c r="H5" s="50"/>
      <c r="I5" s="49"/>
      <c r="J5" s="49"/>
      <c r="K5" s="51"/>
      <c r="L5" s="51"/>
      <c r="M5" s="51"/>
      <c r="N5" s="51"/>
      <c r="O5" s="122"/>
      <c r="P5" s="53"/>
      <c r="Q5" s="49"/>
      <c r="R5" s="49"/>
      <c r="S5" s="49"/>
      <c r="T5" s="49"/>
      <c r="U5" s="51"/>
      <c r="V5" s="51"/>
      <c r="W5" s="51"/>
      <c r="X5" s="51"/>
      <c r="Y5" s="51"/>
      <c r="Z5" s="51"/>
      <c r="AA5" s="51"/>
      <c r="AB5" s="123"/>
      <c r="AC5" s="57"/>
      <c r="AD5" s="55"/>
      <c r="AE5" s="57"/>
      <c r="AF5" s="17"/>
      <c r="AG5" s="17"/>
      <c r="AH5" s="30"/>
      <c r="AI5" s="17"/>
      <c r="AJ5" s="17"/>
      <c r="AK5" s="30"/>
    </row>
    <row r="6" spans="1:38" ht="13.5" thickTop="1">
      <c r="A6" s="124">
        <v>2</v>
      </c>
      <c r="B6" s="125" t="s">
        <v>94</v>
      </c>
      <c r="C6" s="126" t="s">
        <v>95</v>
      </c>
      <c r="D6" s="127">
        <v>1971</v>
      </c>
      <c r="E6" s="22">
        <v>0</v>
      </c>
      <c r="F6" s="22">
        <v>0</v>
      </c>
      <c r="G6" s="22">
        <v>5</v>
      </c>
      <c r="H6" s="22">
        <v>0</v>
      </c>
      <c r="I6" s="22">
        <v>0</v>
      </c>
      <c r="J6" s="22">
        <v>0</v>
      </c>
      <c r="K6" s="23">
        <v>0</v>
      </c>
      <c r="L6" s="23">
        <v>0</v>
      </c>
      <c r="M6" s="23">
        <v>0</v>
      </c>
      <c r="N6" s="23">
        <v>0</v>
      </c>
      <c r="O6" s="24">
        <f>2*(60*HOUR(AH8)+MINUTE(AH8))</f>
        <v>0</v>
      </c>
      <c r="P6" s="25">
        <v>0</v>
      </c>
      <c r="Q6" s="22">
        <v>0</v>
      </c>
      <c r="R6" s="22">
        <v>0</v>
      </c>
      <c r="S6" s="22">
        <v>0</v>
      </c>
      <c r="T6" s="22">
        <v>0</v>
      </c>
      <c r="U6" s="23">
        <v>8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6">
        <f>2*(60*HOUR(AK8)+MINUTE(AK8))</f>
        <v>20</v>
      </c>
      <c r="AC6" s="111">
        <f>SUM(E6:N6,P6:AA6)</f>
        <v>13</v>
      </c>
      <c r="AD6" s="112">
        <f>SUM(O6,AB6)</f>
        <v>20</v>
      </c>
      <c r="AE6" s="29">
        <f>SUM(AC6:AD6)</f>
        <v>33</v>
      </c>
      <c r="AF6" s="30">
        <v>0.3923611111111111</v>
      </c>
      <c r="AG6" s="30">
        <v>0.44027777777777777</v>
      </c>
      <c r="AH6" s="30">
        <f>AG6-AF6</f>
        <v>4.7916666666666663E-2</v>
      </c>
      <c r="AI6" s="30">
        <v>0.4458333333333333</v>
      </c>
      <c r="AJ6" s="30">
        <v>0.49791666666666662</v>
      </c>
      <c r="AK6" s="30">
        <f>AJ6-AI6</f>
        <v>5.2083333333333315E-2</v>
      </c>
      <c r="AL6" s="106"/>
    </row>
    <row r="7" spans="1:38">
      <c r="A7" s="113"/>
      <c r="B7" s="128"/>
      <c r="C7" s="129" t="s">
        <v>61</v>
      </c>
      <c r="D7" s="130">
        <v>1994</v>
      </c>
      <c r="E7" s="35"/>
      <c r="F7" s="35"/>
      <c r="G7" s="35"/>
      <c r="H7" s="35"/>
      <c r="I7" s="35"/>
      <c r="J7" s="35"/>
      <c r="K7" s="36"/>
      <c r="L7" s="36"/>
      <c r="M7" s="36"/>
      <c r="N7" s="36"/>
      <c r="O7" s="117"/>
      <c r="P7" s="38"/>
      <c r="Q7" s="35"/>
      <c r="R7" s="35"/>
      <c r="S7" s="35"/>
      <c r="T7" s="35"/>
      <c r="U7" s="36"/>
      <c r="V7" s="36"/>
      <c r="W7" s="36"/>
      <c r="X7" s="36"/>
      <c r="Y7" s="36"/>
      <c r="Z7" s="36"/>
      <c r="AA7" s="36"/>
      <c r="AB7" s="118"/>
      <c r="AC7" s="42"/>
      <c r="AD7" s="68"/>
      <c r="AE7" s="42"/>
      <c r="AF7" s="17"/>
      <c r="AG7" s="17"/>
      <c r="AH7" s="30">
        <v>4.7916666666666663E-2</v>
      </c>
      <c r="AI7" s="17"/>
      <c r="AJ7" s="17"/>
      <c r="AK7" s="30">
        <v>4.5138888888888888E-2</v>
      </c>
      <c r="AL7" s="106"/>
    </row>
    <row r="8" spans="1:38">
      <c r="A8" s="113"/>
      <c r="B8" s="114"/>
      <c r="C8" s="120" t="s">
        <v>96</v>
      </c>
      <c r="D8" s="121">
        <v>1987</v>
      </c>
      <c r="E8" s="35"/>
      <c r="F8" s="35"/>
      <c r="G8" s="35"/>
      <c r="H8" s="35"/>
      <c r="I8" s="35"/>
      <c r="J8" s="35"/>
      <c r="K8" s="36"/>
      <c r="L8" s="36"/>
      <c r="M8" s="36"/>
      <c r="N8" s="36"/>
      <c r="O8" s="117"/>
      <c r="P8" s="38"/>
      <c r="Q8" s="35"/>
      <c r="R8" s="35"/>
      <c r="S8" s="35"/>
      <c r="T8" s="35"/>
      <c r="U8" s="36"/>
      <c r="V8" s="36"/>
      <c r="W8" s="36"/>
      <c r="X8" s="36"/>
      <c r="Y8" s="36"/>
      <c r="Z8" s="36"/>
      <c r="AA8" s="36"/>
      <c r="AB8" s="118"/>
      <c r="AC8" s="42"/>
      <c r="AD8" s="68"/>
      <c r="AE8" s="42"/>
      <c r="AF8" s="17"/>
      <c r="AG8" s="17"/>
      <c r="AH8" s="30">
        <f>ABS(AH6-AH7)</f>
        <v>0</v>
      </c>
      <c r="AI8" s="17"/>
      <c r="AJ8" s="17"/>
      <c r="AK8" s="30">
        <f>ABS(AK6-AK7)</f>
        <v>6.9444444444444267E-3</v>
      </c>
    </row>
    <row r="9" spans="1:38" ht="13.5" thickBot="1">
      <c r="A9" s="113"/>
      <c r="B9" s="114"/>
      <c r="C9" s="120"/>
      <c r="D9" s="121"/>
      <c r="E9" s="49"/>
      <c r="F9" s="49"/>
      <c r="G9" s="49"/>
      <c r="H9" s="49"/>
      <c r="I9" s="49"/>
      <c r="J9" s="49"/>
      <c r="K9" s="51"/>
      <c r="L9" s="51"/>
      <c r="M9" s="51"/>
      <c r="N9" s="51"/>
      <c r="O9" s="122"/>
      <c r="P9" s="53"/>
      <c r="Q9" s="49"/>
      <c r="R9" s="49"/>
      <c r="S9" s="49"/>
      <c r="T9" s="49"/>
      <c r="U9" s="51"/>
      <c r="V9" s="51"/>
      <c r="W9" s="51"/>
      <c r="X9" s="51"/>
      <c r="Y9" s="51"/>
      <c r="Z9" s="51"/>
      <c r="AA9" s="51"/>
      <c r="AB9" s="123"/>
      <c r="AC9" s="82"/>
      <c r="AD9" s="80"/>
      <c r="AE9" s="82"/>
      <c r="AF9" s="17"/>
      <c r="AG9" s="17"/>
      <c r="AH9" s="30"/>
      <c r="AI9" s="17"/>
      <c r="AJ9" s="17"/>
      <c r="AK9" s="30"/>
    </row>
    <row r="10" spans="1:38" ht="13.5" thickTop="1">
      <c r="A10" s="124">
        <v>3</v>
      </c>
      <c r="B10" s="125" t="s">
        <v>97</v>
      </c>
      <c r="C10" s="126" t="s">
        <v>98</v>
      </c>
      <c r="D10" s="127">
        <v>1962</v>
      </c>
      <c r="E10" s="22">
        <v>0</v>
      </c>
      <c r="F10" s="22">
        <v>0</v>
      </c>
      <c r="G10" s="22">
        <v>5</v>
      </c>
      <c r="H10" s="22">
        <v>0</v>
      </c>
      <c r="I10" s="22">
        <v>0</v>
      </c>
      <c r="J10" s="22">
        <v>5</v>
      </c>
      <c r="K10" s="23">
        <v>0</v>
      </c>
      <c r="L10" s="23">
        <v>0</v>
      </c>
      <c r="M10" s="23">
        <v>0</v>
      </c>
      <c r="N10" s="23">
        <v>60</v>
      </c>
      <c r="O10" s="131">
        <f>2*(60*HOUR(AH12)+MINUTE(AH12))</f>
        <v>46</v>
      </c>
      <c r="P10" s="25">
        <v>0</v>
      </c>
      <c r="Q10" s="22">
        <v>0</v>
      </c>
      <c r="R10" s="22">
        <v>0</v>
      </c>
      <c r="S10" s="22">
        <v>0</v>
      </c>
      <c r="T10" s="22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6">
        <f>2*(60*HOUR(AK12)+MINUTE(AK12))</f>
        <v>50</v>
      </c>
      <c r="AC10" s="111">
        <f>SUM(E10:N10,P10:AA10)</f>
        <v>70</v>
      </c>
      <c r="AD10" s="112">
        <f>SUM(O10,AB10)</f>
        <v>96</v>
      </c>
      <c r="AE10" s="29">
        <f>SUM(AC10:AD10)</f>
        <v>166</v>
      </c>
      <c r="AF10" s="30">
        <v>0.41666666666666669</v>
      </c>
      <c r="AG10" s="30">
        <v>0.48055555555555557</v>
      </c>
      <c r="AH10" s="30">
        <f>AG10-AF10</f>
        <v>6.3888888888888884E-2</v>
      </c>
      <c r="AI10" s="30">
        <v>0.4826388888888889</v>
      </c>
      <c r="AJ10" s="30">
        <v>0.54513888888888895</v>
      </c>
      <c r="AK10" s="30">
        <f>AJ10-AI10</f>
        <v>6.2500000000000056E-2</v>
      </c>
      <c r="AL10" s="106"/>
    </row>
    <row r="11" spans="1:38">
      <c r="A11" s="113"/>
      <c r="B11" s="128"/>
      <c r="C11" s="129" t="s">
        <v>99</v>
      </c>
      <c r="D11" s="130">
        <v>1960</v>
      </c>
      <c r="E11" s="35"/>
      <c r="F11" s="35"/>
      <c r="G11" s="35"/>
      <c r="H11" s="35"/>
      <c r="I11" s="35"/>
      <c r="J11" s="35"/>
      <c r="K11" s="36"/>
      <c r="L11" s="36"/>
      <c r="M11" s="36"/>
      <c r="N11" s="36"/>
      <c r="O11" s="117"/>
      <c r="P11" s="38"/>
      <c r="Q11" s="35"/>
      <c r="R11" s="35"/>
      <c r="S11" s="35"/>
      <c r="T11" s="35"/>
      <c r="U11" s="36"/>
      <c r="V11" s="36"/>
      <c r="W11" s="36"/>
      <c r="X11" s="36"/>
      <c r="Y11" s="36"/>
      <c r="Z11" s="36"/>
      <c r="AA11" s="36"/>
      <c r="AB11" s="118"/>
      <c r="AC11" s="42"/>
      <c r="AD11" s="68"/>
      <c r="AE11" s="42"/>
      <c r="AF11" s="17"/>
      <c r="AG11" s="17"/>
      <c r="AH11" s="30">
        <v>4.7916666666666663E-2</v>
      </c>
      <c r="AI11" s="17"/>
      <c r="AJ11" s="17"/>
      <c r="AK11" s="30">
        <v>4.5138888888888888E-2</v>
      </c>
      <c r="AL11" s="106"/>
    </row>
    <row r="12" spans="1:38">
      <c r="A12" s="113"/>
      <c r="B12" s="114"/>
      <c r="C12" s="120"/>
      <c r="D12" s="121"/>
      <c r="E12" s="35"/>
      <c r="F12" s="35"/>
      <c r="G12" s="35"/>
      <c r="H12" s="35"/>
      <c r="I12" s="35"/>
      <c r="J12" s="35"/>
      <c r="K12" s="36"/>
      <c r="L12" s="36"/>
      <c r="M12" s="36"/>
      <c r="N12" s="36"/>
      <c r="O12" s="117"/>
      <c r="P12" s="38"/>
      <c r="Q12" s="35"/>
      <c r="R12" s="35"/>
      <c r="S12" s="35"/>
      <c r="T12" s="35"/>
      <c r="U12" s="36"/>
      <c r="V12" s="36"/>
      <c r="W12" s="36"/>
      <c r="X12" s="36"/>
      <c r="Y12" s="36"/>
      <c r="Z12" s="36"/>
      <c r="AA12" s="36"/>
      <c r="AB12" s="118"/>
      <c r="AC12" s="42"/>
      <c r="AD12" s="68"/>
      <c r="AE12" s="42"/>
      <c r="AF12" s="17"/>
      <c r="AG12" s="17"/>
      <c r="AH12" s="30">
        <f>ABS(AH10-AH11)</f>
        <v>1.5972222222222221E-2</v>
      </c>
      <c r="AI12" s="17"/>
      <c r="AJ12" s="17"/>
      <c r="AK12" s="30">
        <f>ABS(AK10-AK11)</f>
        <v>1.7361111111111167E-2</v>
      </c>
      <c r="AL12" s="106"/>
    </row>
    <row r="13" spans="1:38" ht="13.5" thickBot="1">
      <c r="A13" s="133"/>
      <c r="B13" s="148"/>
      <c r="C13" s="149"/>
      <c r="D13" s="150"/>
      <c r="E13" s="93"/>
      <c r="F13" s="93"/>
      <c r="G13" s="93"/>
      <c r="H13" s="93"/>
      <c r="I13" s="93"/>
      <c r="J13" s="93"/>
      <c r="K13" s="94"/>
      <c r="L13" s="94"/>
      <c r="M13" s="94"/>
      <c r="N13" s="94"/>
      <c r="O13" s="134"/>
      <c r="P13" s="96"/>
      <c r="Q13" s="93"/>
      <c r="R13" s="93"/>
      <c r="S13" s="93"/>
      <c r="T13" s="93"/>
      <c r="U13" s="94"/>
      <c r="V13" s="94"/>
      <c r="W13" s="94"/>
      <c r="X13" s="94"/>
      <c r="Y13" s="94"/>
      <c r="Z13" s="94"/>
      <c r="AA13" s="94"/>
      <c r="AB13" s="135"/>
      <c r="AC13" s="136"/>
      <c r="AD13" s="137"/>
      <c r="AE13" s="136"/>
      <c r="AF13" s="17"/>
      <c r="AG13" s="17"/>
      <c r="AH13" s="30"/>
      <c r="AI13" s="17"/>
      <c r="AJ13" s="17"/>
      <c r="AK13" s="30"/>
    </row>
    <row r="14" spans="1:38">
      <c r="B14" s="101">
        <f>COUNTIF(B2:B13,"**")</f>
        <v>3</v>
      </c>
      <c r="C14" s="101">
        <f>COUNTIF(C2:C13,"**")</f>
        <v>7</v>
      </c>
    </row>
    <row r="15" spans="1:38">
      <c r="B15" s="102" t="s">
        <v>40</v>
      </c>
      <c r="C15" s="102" t="s">
        <v>41</v>
      </c>
    </row>
  </sheetData>
  <printOptions horizontalCentered="1"/>
  <pageMargins left="0" right="0" top="0.9055118110236221" bottom="0.39370078740157483" header="0.39370078740157483" footer="0.11811023622047245"/>
  <pageSetup paperSize="9" scale="96" orientation="landscape" r:id="rId1"/>
  <headerFooter alignWithMargins="0">
    <oddHeader>&amp;L&amp;"MS Sans Serif,Félkövér"&amp;12DÉMÁSZ_C&amp;10 kategória&amp;C&amp;"MS Sans Serif,Félkövér"XX. Rezét Kupa&amp;"MS Sans Serif,Normál"
Pirtó&amp;R2017.04.08.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10</vt:i4>
      </vt:variant>
    </vt:vector>
  </HeadingPairs>
  <TitlesOfParts>
    <vt:vector size="17" baseType="lpstr">
      <vt:lpstr>A-A36-50</vt:lpstr>
      <vt:lpstr>A60-70-80</vt:lpstr>
      <vt:lpstr>B</vt:lpstr>
      <vt:lpstr>C_1</vt:lpstr>
      <vt:lpstr>C_2</vt:lpstr>
      <vt:lpstr>DÉMÁSZ_B</vt:lpstr>
      <vt:lpstr>DÉMÁSZ_C</vt:lpstr>
      <vt:lpstr>B!Nyomtatási_cím</vt:lpstr>
      <vt:lpstr>C_1!Nyomtatási_cím</vt:lpstr>
      <vt:lpstr>C_2!Nyomtatási_cím</vt:lpstr>
      <vt:lpstr>DÉMÁSZ_B!Nyomtatási_cím</vt:lpstr>
      <vt:lpstr>DÉMÁSZ_C!Nyomtatási_cím</vt:lpstr>
      <vt:lpstr>B!Nyomtatási_terület</vt:lpstr>
      <vt:lpstr>C_1!Nyomtatási_terület</vt:lpstr>
      <vt:lpstr>C_2!Nyomtatási_terület</vt:lpstr>
      <vt:lpstr>DÉMÁSZ_B!Nyomtatási_terület</vt:lpstr>
      <vt:lpstr>DÉMÁSZ_C!Nyomtatási_terület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lastPrinted>2017-04-20T05:11:26Z</cp:lastPrinted>
  <dcterms:created xsi:type="dcterms:W3CDTF">2001-03-10T07:36:05Z</dcterms:created>
  <dcterms:modified xsi:type="dcterms:W3CDTF">2017-04-20T21:31:43Z</dcterms:modified>
</cp:coreProperties>
</file>