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460" tabRatio="544" activeTab="2"/>
  </bookViews>
  <sheets>
    <sheet name="A_A36_A50" sheetId="32" r:id="rId1"/>
    <sheet name="A60_A70_A80" sheetId="33" r:id="rId2"/>
    <sheet name="B" sheetId="29" r:id="rId3"/>
    <sheet name="NKM_B" sheetId="30" r:id="rId4"/>
    <sheet name="C" sheetId="31" r:id="rId5"/>
    <sheet name="NKM_C" sheetId="22" r:id="rId6"/>
  </sheets>
  <definedNames>
    <definedName name="_xlnm.Print_Titles" localSheetId="2">B!$1:$1</definedName>
    <definedName name="_xlnm.Print_Titles" localSheetId="4">'C'!$1:$1</definedName>
    <definedName name="_xlnm.Print_Titles" localSheetId="3">NKM_B!$1:$1</definedName>
    <definedName name="_xlnm.Print_Titles" localSheetId="5">NKM_C!$1:$1</definedName>
    <definedName name="_xlnm.Print_Area" localSheetId="2">B!$A$1:$AA$65</definedName>
    <definedName name="_xlnm.Print_Area" localSheetId="4">'C'!$A$1:$AE$75</definedName>
    <definedName name="_xlnm.Print_Area" localSheetId="3">NKM_B!$A$1:$AA$33</definedName>
    <definedName name="_xlnm.Print_Area" localSheetId="5">NKM_C!$A$1:$AE$25</definedName>
  </definedNames>
  <calcPr calcId="125725"/>
</workbook>
</file>

<file path=xl/calcChain.xml><?xml version="1.0" encoding="utf-8"?>
<calcChain xmlns="http://schemas.openxmlformats.org/spreadsheetml/2006/main">
  <c r="Y2" i="29"/>
  <c r="AK40" i="31" l="1"/>
  <c r="AK42" s="1"/>
  <c r="AB40" s="1"/>
  <c r="AH40"/>
  <c r="AH42" s="1"/>
  <c r="T40" s="1"/>
  <c r="AD40" s="1"/>
  <c r="AE40" s="1"/>
  <c r="AC40"/>
  <c r="C26" i="22" l="1"/>
  <c r="AK62" i="31"/>
  <c r="AH19"/>
  <c r="AH21" s="1"/>
  <c r="T19" s="1"/>
  <c r="AK31"/>
  <c r="AK33" s="1"/>
  <c r="AB31" s="1"/>
  <c r="AH31"/>
  <c r="AH33" s="1"/>
  <c r="T31" s="1"/>
  <c r="AC31"/>
  <c r="AK27"/>
  <c r="AK29" s="1"/>
  <c r="AB27" s="1"/>
  <c r="AH27"/>
  <c r="AH29" s="1"/>
  <c r="T27" s="1"/>
  <c r="AC27"/>
  <c r="AK23"/>
  <c r="AK25" s="1"/>
  <c r="AB23" s="1"/>
  <c r="AH23"/>
  <c r="AH25" s="1"/>
  <c r="T23" s="1"/>
  <c r="AC23"/>
  <c r="AK19"/>
  <c r="AK21" s="1"/>
  <c r="AB19" s="1"/>
  <c r="AC19"/>
  <c r="AK36"/>
  <c r="AK38" s="1"/>
  <c r="AB36" s="1"/>
  <c r="AH36"/>
  <c r="AH38" s="1"/>
  <c r="T36" s="1"/>
  <c r="AC36"/>
  <c r="AK15"/>
  <c r="AK17" s="1"/>
  <c r="AB15" s="1"/>
  <c r="AH15"/>
  <c r="AH17" s="1"/>
  <c r="T15" s="1"/>
  <c r="AC15"/>
  <c r="AK10"/>
  <c r="AK12" s="1"/>
  <c r="AB10" s="1"/>
  <c r="AH10"/>
  <c r="AH12" s="1"/>
  <c r="T10" s="1"/>
  <c r="AC10"/>
  <c r="AK6"/>
  <c r="AK8" s="1"/>
  <c r="AB6" s="1"/>
  <c r="AH6"/>
  <c r="AH8" s="1"/>
  <c r="T6" s="1"/>
  <c r="AC6"/>
  <c r="AK51"/>
  <c r="AK53" s="1"/>
  <c r="AB51" s="1"/>
  <c r="AH51"/>
  <c r="AH53" s="1"/>
  <c r="T51" s="1"/>
  <c r="AC51"/>
  <c r="AH46"/>
  <c r="T44" s="1"/>
  <c r="AK44"/>
  <c r="AK46" s="1"/>
  <c r="AB44" s="1"/>
  <c r="AH44"/>
  <c r="AC44"/>
  <c r="AK58"/>
  <c r="AK60" s="1"/>
  <c r="AB58" s="1"/>
  <c r="AH58"/>
  <c r="AH60" s="1"/>
  <c r="T58" s="1"/>
  <c r="AC58"/>
  <c r="AK64"/>
  <c r="AB62" s="1"/>
  <c r="AC62"/>
  <c r="C76"/>
  <c r="AK6" i="22"/>
  <c r="AK8" s="1"/>
  <c r="AB6" s="1"/>
  <c r="AH6"/>
  <c r="AH8" s="1"/>
  <c r="T6" s="1"/>
  <c r="AC6"/>
  <c r="AK10"/>
  <c r="AK12" s="1"/>
  <c r="AB10" s="1"/>
  <c r="AH10"/>
  <c r="AH12" s="1"/>
  <c r="T10" s="1"/>
  <c r="AC10"/>
  <c r="AK14"/>
  <c r="AK16" s="1"/>
  <c r="AB14" s="1"/>
  <c r="AH14"/>
  <c r="AH16" s="1"/>
  <c r="T14" s="1"/>
  <c r="AC14"/>
  <c r="AK18"/>
  <c r="AK20" s="1"/>
  <c r="AB18" s="1"/>
  <c r="AH18"/>
  <c r="AH20" s="1"/>
  <c r="T18" s="1"/>
  <c r="AC18"/>
  <c r="B76" i="31"/>
  <c r="AK70"/>
  <c r="AK72" s="1"/>
  <c r="AB70" s="1"/>
  <c r="AH70"/>
  <c r="AH72" s="1"/>
  <c r="T70" s="1"/>
  <c r="AC70"/>
  <c r="AK2"/>
  <c r="AK4" s="1"/>
  <c r="AB2" s="1"/>
  <c r="AH2"/>
  <c r="AH4" s="1"/>
  <c r="T2" s="1"/>
  <c r="AC2"/>
  <c r="AC22" i="22"/>
  <c r="AC2"/>
  <c r="Y54" i="29"/>
  <c r="Y46"/>
  <c r="Y42"/>
  <c r="X30"/>
  <c r="L30"/>
  <c r="Y30"/>
  <c r="Y26"/>
  <c r="X22"/>
  <c r="Y22"/>
  <c r="Y18"/>
  <c r="Y38"/>
  <c r="Y34"/>
  <c r="Y30" i="30"/>
  <c r="AG26"/>
  <c r="AG28" s="1"/>
  <c r="X26" s="1"/>
  <c r="AD26"/>
  <c r="AD28" s="1"/>
  <c r="L26" s="1"/>
  <c r="Z26" s="1"/>
  <c r="Y26"/>
  <c r="AG22"/>
  <c r="AG24" s="1"/>
  <c r="X22" s="1"/>
  <c r="AD22"/>
  <c r="AD24" s="1"/>
  <c r="L22" s="1"/>
  <c r="Z22" s="1"/>
  <c r="Y22"/>
  <c r="AD70" i="31" l="1"/>
  <c r="AD58"/>
  <c r="AE58"/>
  <c r="AD51"/>
  <c r="AE51" s="1"/>
  <c r="AD44"/>
  <c r="AD36"/>
  <c r="AE36"/>
  <c r="AD23"/>
  <c r="AE23" s="1"/>
  <c r="AD19"/>
  <c r="AE19" s="1"/>
  <c r="AD15"/>
  <c r="AD6"/>
  <c r="AE6" s="1"/>
  <c r="AD27"/>
  <c r="AE27" s="1"/>
  <c r="AD31"/>
  <c r="AE31" s="1"/>
  <c r="AE15"/>
  <c r="AD10"/>
  <c r="AE10" s="1"/>
  <c r="AE44"/>
  <c r="AD62"/>
  <c r="AE62" s="1"/>
  <c r="AD18" i="22"/>
  <c r="AD10"/>
  <c r="AE10"/>
  <c r="AD6"/>
  <c r="AD14"/>
  <c r="AE14" s="1"/>
  <c r="AE6"/>
  <c r="AE18"/>
  <c r="AD2" i="31"/>
  <c r="AE2" s="1"/>
  <c r="AE70"/>
  <c r="Z54" i="29"/>
  <c r="AA54" s="1"/>
  <c r="Z46"/>
  <c r="AA46" s="1"/>
  <c r="Z42"/>
  <c r="AA42" s="1"/>
  <c r="Z38"/>
  <c r="AA38" s="1"/>
  <c r="Z34"/>
  <c r="AA34" s="1"/>
  <c r="Z30"/>
  <c r="AA30" s="1"/>
  <c r="Z26"/>
  <c r="AA26" s="1"/>
  <c r="Z22"/>
  <c r="AA22" s="1"/>
  <c r="Z18"/>
  <c r="AA18" s="1"/>
  <c r="AA26" i="30"/>
  <c r="AA22"/>
  <c r="C34"/>
  <c r="B34"/>
  <c r="AG30"/>
  <c r="AG32" s="1"/>
  <c r="X30" s="1"/>
  <c r="AD30"/>
  <c r="AD32" s="1"/>
  <c r="L30" s="1"/>
  <c r="AG18"/>
  <c r="AG20" s="1"/>
  <c r="X18" s="1"/>
  <c r="AD18"/>
  <c r="AD20" s="1"/>
  <c r="L18" s="1"/>
  <c r="Y18"/>
  <c r="AG14"/>
  <c r="AG16" s="1"/>
  <c r="X14" s="1"/>
  <c r="AD14"/>
  <c r="AD16" s="1"/>
  <c r="L14" s="1"/>
  <c r="Y14"/>
  <c r="AG10"/>
  <c r="AG12" s="1"/>
  <c r="X10" s="1"/>
  <c r="AD10"/>
  <c r="AD12" s="1"/>
  <c r="L10" s="1"/>
  <c r="Y10"/>
  <c r="AG6"/>
  <c r="AG8" s="1"/>
  <c r="X6" s="1"/>
  <c r="AD6"/>
  <c r="AD8" s="1"/>
  <c r="L6" s="1"/>
  <c r="Y6"/>
  <c r="AG2"/>
  <c r="AG4" s="1"/>
  <c r="X2" s="1"/>
  <c r="AD2"/>
  <c r="AD4" s="1"/>
  <c r="L2" s="1"/>
  <c r="Y2"/>
  <c r="Y62" i="29"/>
  <c r="Y58"/>
  <c r="Y50"/>
  <c r="Y14"/>
  <c r="Y10"/>
  <c r="Y6"/>
  <c r="C66"/>
  <c r="B66"/>
  <c r="X14"/>
  <c r="X6"/>
  <c r="X2"/>
  <c r="Z2" s="1"/>
  <c r="AA2" s="1"/>
  <c r="Z62" l="1"/>
  <c r="AA62" s="1"/>
  <c r="Z58"/>
  <c r="AA58" s="1"/>
  <c r="Z50"/>
  <c r="AA50" s="1"/>
  <c r="Z14"/>
  <c r="AA14" s="1"/>
  <c r="Z10"/>
  <c r="AA10" s="1"/>
  <c r="Z6"/>
  <c r="AA6" s="1"/>
  <c r="Z30" i="30"/>
  <c r="AA30" s="1"/>
  <c r="Z14"/>
  <c r="AA14" s="1"/>
  <c r="Z10"/>
  <c r="Z6"/>
  <c r="AA6" s="1"/>
  <c r="AA10"/>
  <c r="Z2"/>
  <c r="AA2" s="1"/>
  <c r="Z18"/>
  <c r="AA18" s="1"/>
  <c r="B26" i="22" l="1"/>
  <c r="AK22"/>
  <c r="AK24" s="1"/>
  <c r="AB22" s="1"/>
  <c r="AH22"/>
  <c r="AH24" s="1"/>
  <c r="T22" s="1"/>
  <c r="AK2"/>
  <c r="AK4" s="1"/>
  <c r="AB2" s="1"/>
  <c r="AH2"/>
  <c r="AH4" s="1"/>
  <c r="T2" s="1"/>
  <c r="AD22" l="1"/>
  <c r="AD2"/>
  <c r="AE22"/>
  <c r="AE2"/>
</calcChain>
</file>

<file path=xl/sharedStrings.xml><?xml version="1.0" encoding="utf-8"?>
<sst xmlns="http://schemas.openxmlformats.org/spreadsheetml/2006/main" count="433" uniqueCount="330">
  <si>
    <t>Helyezés</t>
  </si>
  <si>
    <t>Csapatnév</t>
  </si>
  <si>
    <t>Csapattagok</t>
  </si>
  <si>
    <t>Szül.év</t>
  </si>
  <si>
    <t>2. ellenőrző pont</t>
  </si>
  <si>
    <t>5. ellenőrző pont</t>
  </si>
  <si>
    <t>I. szakasz időhiba</t>
  </si>
  <si>
    <t>11.ellenőrző pont</t>
  </si>
  <si>
    <t>12.ellenőrző pont</t>
  </si>
  <si>
    <t>13.ellenőrző pont</t>
  </si>
  <si>
    <t>14.ellenőrző pont</t>
  </si>
  <si>
    <t>II.szakasz időhiba</t>
  </si>
  <si>
    <t>Pálya összes:</t>
  </si>
  <si>
    <t>Idő összes:</t>
  </si>
  <si>
    <t>Összes hiba</t>
  </si>
  <si>
    <t>Rajt</t>
  </si>
  <si>
    <t>Időmérő érkezés</t>
  </si>
  <si>
    <t>Időmérő indulás</t>
  </si>
  <si>
    <t>Cél</t>
  </si>
  <si>
    <t>csapat</t>
  </si>
  <si>
    <t>fő</t>
  </si>
  <si>
    <t>15.ellenőrző pont</t>
  </si>
  <si>
    <t>17.ellenőrző pont</t>
  </si>
  <si>
    <t>18.ellenőrző pont</t>
  </si>
  <si>
    <t>20.ellenőrző pont</t>
  </si>
  <si>
    <t>Bognár István</t>
  </si>
  <si>
    <t>Bognár Zsolt</t>
  </si>
  <si>
    <t>Kiss Csaba</t>
  </si>
  <si>
    <t>Engi Gábor</t>
  </si>
  <si>
    <t>dr. Nyirati Ildikó</t>
  </si>
  <si>
    <t>Bálint Barbara</t>
  </si>
  <si>
    <t>1. ellenőrző pont</t>
  </si>
  <si>
    <t>4. ellenőrző pont</t>
  </si>
  <si>
    <t>VAKON-D</t>
  </si>
  <si>
    <t>Vajgely Tamás</t>
  </si>
  <si>
    <t>Pirtói Döbbenet</t>
  </si>
  <si>
    <t>Rabi Zoltán</t>
  </si>
  <si>
    <t>Bodrogi Attila</t>
  </si>
  <si>
    <t>22.ellenőrző pont</t>
  </si>
  <si>
    <t>TURBÓCSIGÁK</t>
  </si>
  <si>
    <t>8.ellenőrző pont</t>
  </si>
  <si>
    <t>Szegedi Barangolók</t>
  </si>
  <si>
    <t>Csihi Tibor</t>
  </si>
  <si>
    <t>Benkő László</t>
  </si>
  <si>
    <t>Nánai Zsuzsa</t>
  </si>
  <si>
    <t>Nánai Gábor</t>
  </si>
  <si>
    <t>6. ellenőrző pont</t>
  </si>
  <si>
    <t>19.ellenőrző pont</t>
  </si>
  <si>
    <t>21.ellenőrző pont</t>
  </si>
  <si>
    <t>Vándorbékák</t>
  </si>
  <si>
    <t>Andó Anna Dóra</t>
  </si>
  <si>
    <t>Liszkai Ádám</t>
  </si>
  <si>
    <t>Andó Judit Eszter</t>
  </si>
  <si>
    <t>Stadler Richárd Zoltán</t>
  </si>
  <si>
    <t>3. jelelgfa-járás</t>
  </si>
  <si>
    <t>4. kötelező útvonal</t>
  </si>
  <si>
    <t>7. időmérő</t>
  </si>
  <si>
    <t>Rostás Ádám</t>
  </si>
  <si>
    <t>Sanyi</t>
  </si>
  <si>
    <t>Bándi Csaba</t>
  </si>
  <si>
    <t>Varga Tímea</t>
  </si>
  <si>
    <t>Znegő Rózsa</t>
  </si>
  <si>
    <t>Pirtói napsütés</t>
  </si>
  <si>
    <t>FORTNITE</t>
  </si>
  <si>
    <t>Vincze Anita</t>
  </si>
  <si>
    <t>Kovács Anita</t>
  </si>
  <si>
    <t>Babrián Máté</t>
  </si>
  <si>
    <t>Szuhánszki Zalán</t>
  </si>
  <si>
    <t>HOMOKI CSIGÁK</t>
  </si>
  <si>
    <t>Bálint László</t>
  </si>
  <si>
    <t>Pató Anna</t>
  </si>
  <si>
    <t>9.irányfésű</t>
  </si>
  <si>
    <t>10.ellenőrző pont</t>
  </si>
  <si>
    <t>13.szerkesztés</t>
  </si>
  <si>
    <t>14. távolságmérés</t>
  </si>
  <si>
    <t>16.ellenőrző pont</t>
  </si>
  <si>
    <t>Kőbonzó</t>
  </si>
  <si>
    <t>Herdinger Tibor</t>
  </si>
  <si>
    <t>Morovik Attila</t>
  </si>
  <si>
    <t>Szentes Olivér</t>
  </si>
  <si>
    <t>MVM 5</t>
  </si>
  <si>
    <t>dr Kozubovics Dana</t>
  </si>
  <si>
    <t>Ugrin András</t>
  </si>
  <si>
    <t>Irányőr SE</t>
  </si>
  <si>
    <t>Balogh Gábor</t>
  </si>
  <si>
    <t>Bakonyi Aladár</t>
  </si>
  <si>
    <t>Törköly</t>
  </si>
  <si>
    <t>Sipos Tamás</t>
  </si>
  <si>
    <t>Sipos Emma</t>
  </si>
  <si>
    <t>Sipos István</t>
  </si>
  <si>
    <t>KISKUN XIII.</t>
  </si>
  <si>
    <t>Rádi Ferenc</t>
  </si>
  <si>
    <t>Rádi Róbert</t>
  </si>
  <si>
    <t>CUHA</t>
  </si>
  <si>
    <t>Fehérvári Máté</t>
  </si>
  <si>
    <t>Mészáros Gabriella</t>
  </si>
  <si>
    <t>KISKUN XI.</t>
  </si>
  <si>
    <t>Hevér Csaba</t>
  </si>
  <si>
    <t>Hevérné Fricska Ildikó</t>
  </si>
  <si>
    <t>Paksi Zsolt</t>
  </si>
  <si>
    <t>GAZDAG CSALÁD</t>
  </si>
  <si>
    <t>Gazdag László</t>
  </si>
  <si>
    <t>Gazdag Lászlóné</t>
  </si>
  <si>
    <t>BOGI</t>
  </si>
  <si>
    <t>Bohus Anita</t>
  </si>
  <si>
    <t>Gizella Zoltán</t>
  </si>
  <si>
    <t>SZASZÓ</t>
  </si>
  <si>
    <t>Szonda Ferenc</t>
  </si>
  <si>
    <t>Szonda Ferencné</t>
  </si>
  <si>
    <t>Háború Kutyái</t>
  </si>
  <si>
    <t>Schveizer Balázs</t>
  </si>
  <si>
    <t>ADEVINTA</t>
  </si>
  <si>
    <t>Márik Tibor</t>
  </si>
  <si>
    <t>Szuromi Dóra</t>
  </si>
  <si>
    <t>KISKUN II.</t>
  </si>
  <si>
    <t>KISKUN XII.</t>
  </si>
  <si>
    <t>.</t>
  </si>
  <si>
    <t>Szentes 8.</t>
  </si>
  <si>
    <t>Farkas Ilona</t>
  </si>
  <si>
    <t>Farkas Lajos</t>
  </si>
  <si>
    <t>Csirkesonka aszt' cső</t>
  </si>
  <si>
    <t>15. időmérő</t>
  </si>
  <si>
    <t>3. kérdés</t>
  </si>
  <si>
    <t>6. kérdés</t>
  </si>
  <si>
    <t>7. kérdés</t>
  </si>
  <si>
    <t>8. ellenőrző pont</t>
  </si>
  <si>
    <t>9. kérdés</t>
  </si>
  <si>
    <t>10. távolságmérés</t>
  </si>
  <si>
    <t>18. kérdés</t>
  </si>
  <si>
    <t>Barni Csapat</t>
  </si>
  <si>
    <t>Kanyó László</t>
  </si>
  <si>
    <t>Kanyó Barnabás</t>
  </si>
  <si>
    <t>VASKÚT</t>
  </si>
  <si>
    <t>Hartyányi Réka</t>
  </si>
  <si>
    <t>Kónya József</t>
  </si>
  <si>
    <t>MINACRAFT</t>
  </si>
  <si>
    <t>Babrián Péter</t>
  </si>
  <si>
    <t>Szuhánszki Zoltán</t>
  </si>
  <si>
    <t>Babrián Marcell</t>
  </si>
  <si>
    <t>Hőscincérek</t>
  </si>
  <si>
    <t>Báló Dávid</t>
  </si>
  <si>
    <t>Báló Eszter</t>
  </si>
  <si>
    <t>Pirtói Világjárók</t>
  </si>
  <si>
    <t>Rabi Zsuzsanna</t>
  </si>
  <si>
    <t>Haruka Matsuoka</t>
  </si>
  <si>
    <t>Markotics Eszter</t>
  </si>
  <si>
    <t>KISKUN VI.</t>
  </si>
  <si>
    <t>Fazekas Tibor</t>
  </si>
  <si>
    <t>Fazekas Tiborné</t>
  </si>
  <si>
    <t>Fazekas Martin</t>
  </si>
  <si>
    <t>Fazekas Fanni</t>
  </si>
  <si>
    <t>ELTÁLYOLÓK</t>
  </si>
  <si>
    <t>Halász Pisti</t>
  </si>
  <si>
    <t>Halász Szandi</t>
  </si>
  <si>
    <t>Halász Niki</t>
  </si>
  <si>
    <t>Halász Heni</t>
  </si>
  <si>
    <t>KISKUN IX.</t>
  </si>
  <si>
    <t>Banga Gabriella</t>
  </si>
  <si>
    <t>Kis István</t>
  </si>
  <si>
    <t>Bánfalvi Tamás</t>
  </si>
  <si>
    <t>Rádiné Kis Gizella</t>
  </si>
  <si>
    <t>Bajai Kóborgók</t>
  </si>
  <si>
    <t>Mórocza Ágnes</t>
  </si>
  <si>
    <t>Hajóssi Tiborné</t>
  </si>
  <si>
    <t>KISMICSKUK</t>
  </si>
  <si>
    <t>Micsku Mihály</t>
  </si>
  <si>
    <t>Micsku Csenge</t>
  </si>
  <si>
    <t>Micsku Benedek</t>
  </si>
  <si>
    <t>KISKUN VIII.</t>
  </si>
  <si>
    <t>Dózsa Anett</t>
  </si>
  <si>
    <t>Janikovszki Zsuzsanna</t>
  </si>
  <si>
    <t>Tarnóczi Gréti</t>
  </si>
  <si>
    <t>Lantos Gábor</t>
  </si>
  <si>
    <t>Sereghajtók</t>
  </si>
  <si>
    <t>Csorba Teréz</t>
  </si>
  <si>
    <t>Szécsényi Istvánné</t>
  </si>
  <si>
    <t>Viski Tamásné</t>
  </si>
  <si>
    <t>Máli Katalin</t>
  </si>
  <si>
    <t>KISKUN I.</t>
  </si>
  <si>
    <t>Simó Ferenc</t>
  </si>
  <si>
    <t>Bibók Mariann</t>
  </si>
  <si>
    <t>Bánfalvi Anna</t>
  </si>
  <si>
    <t>Bánfalvi Péter</t>
  </si>
  <si>
    <t>KISKUN VII.</t>
  </si>
  <si>
    <t>Mohai Zsófia</t>
  </si>
  <si>
    <t>Sipos Edina</t>
  </si>
  <si>
    <t>Csodabogyó</t>
  </si>
  <si>
    <t>Nyújtó Teréz</t>
  </si>
  <si>
    <t>KISKUN III.</t>
  </si>
  <si>
    <t>Herédi Éva</t>
  </si>
  <si>
    <t>Kabók István</t>
  </si>
  <si>
    <t>Medve Mária Terézia</t>
  </si>
  <si>
    <t>Sósné</t>
  </si>
  <si>
    <t>Antalovics Zoltán</t>
  </si>
  <si>
    <t>Sós Alex</t>
  </si>
  <si>
    <t>Paholczkiné</t>
  </si>
  <si>
    <t>KISKUN V.</t>
  </si>
  <si>
    <t>Szűcs Adrienn</t>
  </si>
  <si>
    <t>Zeleiné Tamás Klára</t>
  </si>
  <si>
    <t>Rácz Szabó Kata</t>
  </si>
  <si>
    <t>Rácz Szabó Zsófi</t>
  </si>
  <si>
    <t>Kószó Dániel</t>
  </si>
  <si>
    <t>Kószó Dóra</t>
  </si>
  <si>
    <t>Varga Zalán</t>
  </si>
  <si>
    <t>SZENTES VI.</t>
  </si>
  <si>
    <t>Kása Erzsébet</t>
  </si>
  <si>
    <t>Körösparti Margit</t>
  </si>
  <si>
    <t>KISKUN IV.</t>
  </si>
  <si>
    <t>Csányi Sándor</t>
  </si>
  <si>
    <t>Csányi Sándorné</t>
  </si>
  <si>
    <t>Nikula Kitti</t>
  </si>
  <si>
    <t>Tarjányi Brigitta</t>
  </si>
  <si>
    <t>Csányi Zita</t>
  </si>
  <si>
    <t>Kovács Istvánné</t>
  </si>
  <si>
    <t>Palotásné Tarjányi</t>
  </si>
  <si>
    <t>Palotás Adél</t>
  </si>
  <si>
    <t>Lőrincz Istvánné</t>
  </si>
  <si>
    <t>Beck Lajosné</t>
  </si>
  <si>
    <t>Kovács Bence</t>
  </si>
  <si>
    <t>Genczinger Józsefné</t>
  </si>
  <si>
    <t>Kecskés Boglárka</t>
  </si>
  <si>
    <t>Simon Károlyné</t>
  </si>
  <si>
    <t>Szép Zoltán</t>
  </si>
  <si>
    <t>Gyalus Adrienn</t>
  </si>
  <si>
    <t>Bajnoki sorrend</t>
  </si>
  <si>
    <t>A60</t>
  </si>
  <si>
    <t>A70-80</t>
  </si>
  <si>
    <t>csapat   (15)</t>
  </si>
  <si>
    <t>csapattagok            (36 fő)</t>
  </si>
  <si>
    <t>1. ep. Töltés</t>
  </si>
  <si>
    <t>2. ep. Jelleghatár</t>
  </si>
  <si>
    <t>3. ep. Szintvonal hajlat</t>
  </si>
  <si>
    <t>4. ep. Dombtető</t>
  </si>
  <si>
    <t>5. ep. Kis gödör</t>
  </si>
  <si>
    <t>7. ep. Szerkesztés</t>
  </si>
  <si>
    <t>8. ep. Kút</t>
  </si>
  <si>
    <t>9. ep. Időmérő    késés/sietés</t>
  </si>
  <si>
    <t>11. ep. Kis bokor</t>
  </si>
  <si>
    <t>13. ep. Kis gödör</t>
  </si>
  <si>
    <t>14. ep. Gödörjárás</t>
  </si>
  <si>
    <t>15. ep. Mélyedés</t>
  </si>
  <si>
    <t>Cél késés/sietés</t>
  </si>
  <si>
    <t>Feladat hibapont</t>
  </si>
  <si>
    <t>Idő hibapont</t>
  </si>
  <si>
    <t>Össz. hibapont</t>
  </si>
  <si>
    <t>MICROSEC  I.                    Budapest</t>
  </si>
  <si>
    <t>Horváth András                    Tátrai Eszter                                 Dalos Mihály</t>
  </si>
  <si>
    <t>KŐBÁNYAI BARANGOLÓK  Budapest</t>
  </si>
  <si>
    <t>Marx István                   Marx Anna</t>
  </si>
  <si>
    <t>DRÁVA TALPASOK                              Pécs</t>
  </si>
  <si>
    <t>Jancsi Attila                     Romvári Tibor</t>
  </si>
  <si>
    <t>OTSE (MOL)                     Budapest</t>
  </si>
  <si>
    <t xml:space="preserve">Lelkes Péter                 Kovalik András  </t>
  </si>
  <si>
    <t>KOKESZ, MICI és a CSAJOK                       Paks-Gyöngyös</t>
  </si>
  <si>
    <t>Klókai Péter                     Mihályi Zsolt                       Bodor Ilona</t>
  </si>
  <si>
    <t>MOZGÓ BÓJA                    Budapest</t>
  </si>
  <si>
    <t>Németh Gábor                     Németh Krisztina              Tóth Béla</t>
  </si>
  <si>
    <t>MVM 2.                                Budapest</t>
  </si>
  <si>
    <t>Fornay Péter                            Kozma Imre</t>
  </si>
  <si>
    <t>PARTOSOK                               Paks</t>
  </si>
  <si>
    <t>Dománszky Zoltán             Péter Imre                 Bakonyi Ilona</t>
  </si>
  <si>
    <t>ITINER                                  Szentes</t>
  </si>
  <si>
    <t>Molnár Imre                           Török József                                        Badár László</t>
  </si>
  <si>
    <t>VVV TURBÓCSIGÁK          Budapest</t>
  </si>
  <si>
    <t>Magyar Lajos                       Magyar Emőke</t>
  </si>
  <si>
    <t>SZŐKE TISZA                  Tiszaújváros</t>
  </si>
  <si>
    <t>Borbély József                            Bartók Adrienn                  Verdó István</t>
  </si>
  <si>
    <t>MÁKOS DUÓ                         Baja</t>
  </si>
  <si>
    <t>Révi Lászlóné                      Mészáros József</t>
  </si>
  <si>
    <t>SZENTES 5.                               Szentes</t>
  </si>
  <si>
    <t>Nagy Mihály                         Kanfi H. Imréné                      Bikádi Sándorné</t>
  </si>
  <si>
    <t>Ő MACKÓSÁGA                       Budapest</t>
  </si>
  <si>
    <t xml:space="preserve">Szádeczky-Kardos Géza      </t>
  </si>
  <si>
    <t>SZENTES 1.                                Szentes</t>
  </si>
  <si>
    <t>Badár Sándor                        Darabos Jánosné</t>
  </si>
  <si>
    <t>6. ep. Távolságmérés           380 m</t>
  </si>
  <si>
    <t>12. ep. Iránymérés            173 fok</t>
  </si>
  <si>
    <t>10. ep. Irányfésű          177 fok   YK</t>
  </si>
  <si>
    <t>A-A36</t>
  </si>
  <si>
    <t>A50</t>
  </si>
  <si>
    <t>csapat   (12)</t>
  </si>
  <si>
    <t>1. ep. Mélyedés</t>
  </si>
  <si>
    <t>2. ep. Zöldpont</t>
  </si>
  <si>
    <t>3. ep. Gödörjárás</t>
  </si>
  <si>
    <t>4. ep. Gödör</t>
  </si>
  <si>
    <t>5. ep. Iránymérés            353 fok</t>
  </si>
  <si>
    <t>6. ep. Szerkesztés</t>
  </si>
  <si>
    <t>7. ep. Mélyedés</t>
  </si>
  <si>
    <t>8. ep. Időmérő    késés/sietés</t>
  </si>
  <si>
    <t>9. ep. Irányfésű      177 fok      YK</t>
  </si>
  <si>
    <t>10. ep. Kis kúp</t>
  </si>
  <si>
    <t>11. ep. Szintvonal hajlat</t>
  </si>
  <si>
    <t>12. ep. Nem jelölt jellegfa</t>
  </si>
  <si>
    <t>13. ep. Távolságmérés            518 m</t>
  </si>
  <si>
    <t>14. ep. Időmérő     késés/sietés</t>
  </si>
  <si>
    <t>15. ep. Kis bokor</t>
  </si>
  <si>
    <t>16. ep. Kis gödör</t>
  </si>
  <si>
    <t>17. ep. Kis út vége</t>
  </si>
  <si>
    <t>18. ep. Dombtető</t>
  </si>
  <si>
    <t>19. ep. Szintvonal hajlat</t>
  </si>
  <si>
    <t>20. ep. Jelleghatár</t>
  </si>
  <si>
    <t>21. ep. Töltés</t>
  </si>
  <si>
    <t>Cél     késés/sietés</t>
  </si>
  <si>
    <t>ELTÁJOLÓK                            Kiskőrös</t>
  </si>
  <si>
    <t>Zazi                                   Tamás (Biácsi)                                    Döme</t>
  </si>
  <si>
    <t>MEGGYPÁLINKA                            Szeged</t>
  </si>
  <si>
    <t>Szirovicza Ernő                              Várkonyi Tibor                                   Rácz Lajos</t>
  </si>
  <si>
    <t>MÁTRAI SZÁRNYALÓ FARKASOK                 Gyöngyös</t>
  </si>
  <si>
    <t>Hársy István                Rabecz Péter                              Szárnya István</t>
  </si>
  <si>
    <t>VALAMI TISZA                                  Tiszaújváros</t>
  </si>
  <si>
    <t>Fehér János                       Kaszás Bíborka</t>
  </si>
  <si>
    <t>TISZA GYÖNGYE                            Tiszaújváros</t>
  </si>
  <si>
    <t>Farkas János                       Tóth Éva                          Nemes Éva                         Rigó Dávid</t>
  </si>
  <si>
    <t>KÁRPÁTOK ŐRE                                         Eger</t>
  </si>
  <si>
    <t>Bóta Attila                     Benkó Zsolt</t>
  </si>
  <si>
    <t>DEMETER                                           Paks</t>
  </si>
  <si>
    <t>Török Erzsébet             Decsi Béla                      Pánovics István                       Jakab Éva</t>
  </si>
  <si>
    <t>ERŐTERV-MVM 4.                   Budapest</t>
  </si>
  <si>
    <t xml:space="preserve">Mórocz Imre                      Volf István            </t>
  </si>
  <si>
    <t>MÉLYSÉGFÉSŰ  2.                         Szentes</t>
  </si>
  <si>
    <t>Surányi Tibor                      Sebők Mária                       Trieb Szilvia</t>
  </si>
  <si>
    <t>BERT-ESÉLY SE                                Budapest</t>
  </si>
  <si>
    <t>Beke Krisztina                    Kovács Balázs</t>
  </si>
  <si>
    <t>MÉLYSÉGFÉSŰ                               Szentes</t>
  </si>
  <si>
    <t>Barát László                      Hercz Szilvia                       Gazsi Dániel                          Banán és Zsinór</t>
  </si>
  <si>
    <t>ELTÁIOLÓK                                   Kiskőrös</t>
  </si>
  <si>
    <t>Laci (Kutak)                                   Pöszi</t>
  </si>
  <si>
    <t>csapattagok            (34 fő)</t>
  </si>
  <si>
    <t>Országos Középfokú bajnokság
 A csoport</t>
  </si>
  <si>
    <t>Országos Középfokú bajnokság
 B csoport</t>
  </si>
</sst>
</file>

<file path=xl/styles.xml><?xml version="1.0" encoding="utf-8"?>
<styleSheet xmlns="http://schemas.openxmlformats.org/spreadsheetml/2006/main">
  <fonts count="25">
    <font>
      <sz val="10"/>
      <name val="MS Sans Serif"/>
      <charset val="238"/>
    </font>
    <font>
      <u/>
      <sz val="10"/>
      <color indexed="12"/>
      <name val="Arial CE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charset val="238"/>
    </font>
    <font>
      <sz val="8"/>
      <name val="Arial CE"/>
      <charset val="238"/>
    </font>
    <font>
      <sz val="10"/>
      <name val="MS Sans Serif"/>
      <family val="2"/>
      <charset val="238"/>
    </font>
    <font>
      <sz val="10"/>
      <color rgb="FFFF0000"/>
      <name val="Arial CE"/>
      <charset val="238"/>
    </font>
    <font>
      <sz val="9"/>
      <name val="Arial CE"/>
      <charset val="238"/>
    </font>
    <font>
      <b/>
      <sz val="9"/>
      <name val="Comic Sans MS"/>
      <family val="4"/>
      <charset val="238"/>
    </font>
    <font>
      <b/>
      <sz val="10"/>
      <name val="Comic Sans MS"/>
      <family val="4"/>
      <charset val="238"/>
    </font>
    <font>
      <sz val="8.5"/>
      <name val="Comic Sans MS"/>
      <family val="4"/>
      <charset val="238"/>
    </font>
    <font>
      <sz val="8.5"/>
      <name val="Comic Sans MS"/>
      <family val="4"/>
    </font>
    <font>
      <sz val="12"/>
      <name val="Comic Sans MS"/>
      <family val="4"/>
    </font>
    <font>
      <b/>
      <sz val="12"/>
      <name val="Comic Sans MS"/>
      <family val="4"/>
    </font>
    <font>
      <sz val="7"/>
      <name val="Comic Sans MS"/>
      <family val="4"/>
      <charset val="238"/>
    </font>
    <font>
      <sz val="9"/>
      <name val="Comic Sans MS"/>
      <family val="4"/>
      <charset val="238"/>
    </font>
    <font>
      <sz val="6"/>
      <name val="Comic Sans MS"/>
      <family val="4"/>
      <charset val="238"/>
    </font>
    <font>
      <sz val="12"/>
      <name val="Comic Sans MS"/>
      <family val="4"/>
      <charset val="238"/>
    </font>
    <font>
      <b/>
      <sz val="12"/>
      <name val="Comic Sans MS"/>
      <family val="4"/>
      <charset val="238"/>
    </font>
    <font>
      <b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0" fillId="0" borderId="0"/>
  </cellStyleXfs>
  <cellXfs count="293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5" xfId="2" applyBorder="1" applyAlignment="1">
      <alignment textRotation="90"/>
    </xf>
    <xf numFmtId="0" fontId="2" fillId="0" borderId="6" xfId="2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7" xfId="2" applyBorder="1" applyAlignment="1">
      <alignment horizontal="center" vertical="center" wrapText="1"/>
    </xf>
    <xf numFmtId="0" fontId="2" fillId="0" borderId="6" xfId="2" applyFont="1" applyBorder="1" applyAlignment="1">
      <alignment textRotation="90"/>
    </xf>
    <xf numFmtId="0" fontId="2" fillId="0" borderId="6" xfId="2" applyFont="1" applyBorder="1" applyAlignment="1">
      <alignment horizontal="center" textRotation="90"/>
    </xf>
    <xf numFmtId="0" fontId="3" fillId="0" borderId="8" xfId="2" applyFont="1" applyBorder="1" applyAlignment="1">
      <alignment horizontal="center" textRotation="90"/>
    </xf>
    <xf numFmtId="0" fontId="2" fillId="0" borderId="7" xfId="2" applyFont="1" applyBorder="1" applyAlignment="1">
      <alignment horizontal="center" textRotation="90"/>
    </xf>
    <xf numFmtId="0" fontId="3" fillId="0" borderId="9" xfId="2" applyFont="1" applyBorder="1" applyAlignment="1">
      <alignment horizontal="center" textRotation="90"/>
    </xf>
    <xf numFmtId="0" fontId="4" fillId="0" borderId="7" xfId="2" applyFont="1" applyBorder="1" applyAlignment="1">
      <alignment horizontal="center" textRotation="90"/>
    </xf>
    <xf numFmtId="0" fontId="4" fillId="0" borderId="6" xfId="2" applyFont="1" applyBorder="1" applyAlignment="1">
      <alignment horizontal="center" textRotation="90"/>
    </xf>
    <xf numFmtId="0" fontId="5" fillId="0" borderId="10" xfId="2" applyFont="1" applyBorder="1" applyAlignment="1">
      <alignment horizontal="center" textRotation="90"/>
    </xf>
    <xf numFmtId="0" fontId="6" fillId="0" borderId="0" xfId="2" applyFont="1" applyAlignment="1">
      <alignment horizontal="center" textRotation="90"/>
    </xf>
    <xf numFmtId="0" fontId="6" fillId="0" borderId="0" xfId="2" applyFont="1"/>
    <xf numFmtId="0" fontId="2" fillId="0" borderId="11" xfId="2" applyFont="1" applyBorder="1" applyAlignment="1">
      <alignment vertical="center"/>
    </xf>
    <xf numFmtId="0" fontId="7" fillId="0" borderId="12" xfId="2" applyFont="1" applyBorder="1" applyAlignment="1">
      <alignment vertical="top" wrapText="1"/>
    </xf>
    <xf numFmtId="0" fontId="7" fillId="0" borderId="13" xfId="2" applyFont="1" applyBorder="1" applyAlignment="1">
      <alignment vertical="center" wrapText="1"/>
    </xf>
    <xf numFmtId="0" fontId="7" fillId="0" borderId="14" xfId="2" applyFont="1" applyBorder="1" applyAlignment="1">
      <alignment wrapText="1"/>
    </xf>
    <xf numFmtId="0" fontId="2" fillId="0" borderId="12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1" fontId="2" fillId="0" borderId="16" xfId="2" applyNumberFormat="1" applyFill="1" applyBorder="1" applyAlignment="1">
      <alignment horizontal="center"/>
    </xf>
    <xf numFmtId="1" fontId="2" fillId="0" borderId="18" xfId="2" applyNumberFormat="1" applyFill="1" applyBorder="1" applyAlignment="1">
      <alignment horizontal="center"/>
    </xf>
    <xf numFmtId="0" fontId="4" fillId="0" borderId="17" xfId="2" applyNumberFormat="1" applyFont="1" applyBorder="1" applyAlignment="1">
      <alignment horizontal="center" vertical="center"/>
    </xf>
    <xf numFmtId="1" fontId="4" fillId="0" borderId="12" xfId="2" applyNumberFormat="1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20" fontId="6" fillId="0" borderId="0" xfId="2" applyNumberFormat="1" applyFont="1"/>
    <xf numFmtId="0" fontId="2" fillId="0" borderId="20" xfId="2" applyFont="1" applyBorder="1" applyAlignment="1">
      <alignment vertical="center"/>
    </xf>
    <xf numFmtId="0" fontId="7" fillId="0" borderId="21" xfId="2" applyFont="1" applyBorder="1" applyAlignment="1">
      <alignment vertical="top" wrapText="1"/>
    </xf>
    <xf numFmtId="0" fontId="7" fillId="0" borderId="3" xfId="2" applyFont="1" applyBorder="1" applyAlignment="1">
      <alignment wrapText="1"/>
    </xf>
    <xf numFmtId="0" fontId="2" fillId="0" borderId="21" xfId="2" applyFont="1" applyBorder="1" applyAlignment="1">
      <alignment horizontal="center" vertical="center"/>
    </xf>
    <xf numFmtId="0" fontId="2" fillId="0" borderId="22" xfId="2" applyFont="1" applyBorder="1" applyAlignment="1">
      <alignment horizontal="center" vertical="center"/>
    </xf>
    <xf numFmtId="1" fontId="2" fillId="0" borderId="23" xfId="2" applyNumberFormat="1" applyFill="1" applyBorder="1" applyAlignment="1">
      <alignment horizontal="center"/>
    </xf>
    <xf numFmtId="1" fontId="2" fillId="0" borderId="25" xfId="2" applyNumberFormat="1" applyFill="1" applyBorder="1" applyAlignment="1">
      <alignment horizontal="center"/>
    </xf>
    <xf numFmtId="1" fontId="4" fillId="0" borderId="24" xfId="2" applyNumberFormat="1" applyFont="1" applyBorder="1" applyAlignment="1">
      <alignment horizontal="center" vertical="center"/>
    </xf>
    <xf numFmtId="1" fontId="4" fillId="0" borderId="21" xfId="2" applyNumberFormat="1" applyFont="1" applyBorder="1" applyAlignment="1">
      <alignment horizontal="center" vertical="center"/>
    </xf>
    <xf numFmtId="0" fontId="4" fillId="0" borderId="26" xfId="2" applyFont="1" applyBorder="1" applyAlignment="1">
      <alignment horizontal="center" vertical="center"/>
    </xf>
    <xf numFmtId="0" fontId="2" fillId="0" borderId="27" xfId="2" applyFont="1" applyBorder="1" applyAlignment="1">
      <alignment vertical="center"/>
    </xf>
    <xf numFmtId="0" fontId="7" fillId="0" borderId="28" xfId="2" applyFont="1" applyBorder="1" applyAlignment="1">
      <alignment vertical="top" wrapText="1"/>
    </xf>
    <xf numFmtId="0" fontId="7" fillId="0" borderId="29" xfId="2" applyFont="1" applyBorder="1" applyAlignment="1">
      <alignment vertical="center" wrapText="1"/>
    </xf>
    <xf numFmtId="0" fontId="7" fillId="0" borderId="30" xfId="2" applyFont="1" applyBorder="1" applyAlignment="1">
      <alignment wrapText="1"/>
    </xf>
    <xf numFmtId="0" fontId="2" fillId="0" borderId="28" xfId="2" applyFont="1" applyBorder="1" applyAlignment="1">
      <alignment horizontal="center" vertical="center"/>
    </xf>
    <xf numFmtId="0" fontId="2" fillId="0" borderId="28" xfId="2" applyFont="1" applyBorder="1" applyAlignment="1">
      <alignment horizontal="centerContinuous" vertical="center"/>
    </xf>
    <xf numFmtId="0" fontId="2" fillId="0" borderId="31" xfId="2" applyFont="1" applyBorder="1" applyAlignment="1">
      <alignment horizontal="center" vertical="center"/>
    </xf>
    <xf numFmtId="0" fontId="3" fillId="0" borderId="32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0" fontId="4" fillId="0" borderId="33" xfId="2" applyFont="1" applyBorder="1" applyAlignment="1">
      <alignment horizontal="centerContinuous" vertical="center"/>
    </xf>
    <xf numFmtId="0" fontId="4" fillId="0" borderId="28" xfId="2" applyFont="1" applyBorder="1" applyAlignment="1">
      <alignment horizontal="centerContinuous" vertical="center"/>
    </xf>
    <xf numFmtId="0" fontId="4" fillId="0" borderId="35" xfId="2" applyFont="1" applyBorder="1" applyAlignment="1">
      <alignment horizontal="centerContinuous" vertical="center"/>
    </xf>
    <xf numFmtId="0" fontId="2" fillId="0" borderId="36" xfId="2" applyFont="1" applyBorder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1" fontId="2" fillId="0" borderId="38" xfId="2" applyNumberFormat="1" applyFill="1" applyBorder="1" applyAlignment="1">
      <alignment horizontal="center"/>
    </xf>
    <xf numFmtId="0" fontId="4" fillId="0" borderId="40" xfId="2" applyFont="1" applyBorder="1" applyAlignment="1">
      <alignment horizontal="center" vertical="center"/>
    </xf>
    <xf numFmtId="0" fontId="7" fillId="0" borderId="1" xfId="2" applyFont="1" applyBorder="1" applyAlignment="1">
      <alignment wrapText="1"/>
    </xf>
    <xf numFmtId="0" fontId="3" fillId="0" borderId="23" xfId="2" applyFont="1" applyBorder="1" applyAlignment="1">
      <alignment horizontal="center" vertical="center"/>
    </xf>
    <xf numFmtId="0" fontId="3" fillId="0" borderId="25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1" xfId="2" applyFont="1" applyBorder="1" applyAlignment="1">
      <alignment horizontal="center" vertical="center"/>
    </xf>
    <xf numFmtId="0" fontId="7" fillId="0" borderId="21" xfId="2" applyFont="1" applyBorder="1" applyAlignment="1">
      <alignment horizontal="right" vertical="top" wrapText="1"/>
    </xf>
    <xf numFmtId="0" fontId="2" fillId="0" borderId="39" xfId="2" applyFont="1" applyBorder="1" applyAlignment="1">
      <alignment vertical="center"/>
    </xf>
    <xf numFmtId="0" fontId="7" fillId="0" borderId="36" xfId="2" applyFont="1" applyBorder="1" applyAlignment="1">
      <alignment vertical="top" wrapText="1"/>
    </xf>
    <xf numFmtId="0" fontId="7" fillId="0" borderId="41" xfId="2" applyFont="1" applyBorder="1" applyAlignment="1">
      <alignment vertical="center" wrapText="1"/>
    </xf>
    <xf numFmtId="0" fontId="7" fillId="0" borderId="41" xfId="2" applyFont="1" applyBorder="1" applyAlignment="1">
      <alignment wrapText="1"/>
    </xf>
    <xf numFmtId="0" fontId="7" fillId="0" borderId="28" xfId="2" applyFont="1" applyBorder="1" applyAlignment="1">
      <alignment horizontal="right" vertical="top" wrapText="1"/>
    </xf>
    <xf numFmtId="0" fontId="4" fillId="0" borderId="33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2" fillId="0" borderId="21" xfId="2" applyFont="1" applyBorder="1" applyAlignment="1">
      <alignment horizontal="centerContinuous" vertical="center"/>
    </xf>
    <xf numFmtId="0" fontId="4" fillId="0" borderId="24" xfId="2" applyFont="1" applyBorder="1" applyAlignment="1">
      <alignment horizontal="centerContinuous" vertical="center"/>
    </xf>
    <xf numFmtId="0" fontId="4" fillId="0" borderId="21" xfId="2" applyFont="1" applyBorder="1" applyAlignment="1">
      <alignment horizontal="centerContinuous" vertical="center"/>
    </xf>
    <xf numFmtId="0" fontId="4" fillId="0" borderId="26" xfId="2" applyFont="1" applyBorder="1" applyAlignment="1">
      <alignment horizontal="centerContinuous" vertical="center"/>
    </xf>
    <xf numFmtId="0" fontId="2" fillId="0" borderId="42" xfId="2" applyFont="1" applyBorder="1" applyAlignment="1">
      <alignment vertical="center"/>
    </xf>
    <xf numFmtId="0" fontId="7" fillId="0" borderId="43" xfId="2" applyFont="1" applyBorder="1" applyAlignment="1">
      <alignment horizontal="right" vertical="top" wrapText="1"/>
    </xf>
    <xf numFmtId="0" fontId="7" fillId="0" borderId="2" xfId="2" applyFont="1" applyBorder="1" applyAlignment="1">
      <alignment wrapText="1"/>
    </xf>
    <xf numFmtId="0" fontId="2" fillId="0" borderId="43" xfId="2" applyFont="1" applyBorder="1" applyAlignment="1">
      <alignment horizontal="center" vertical="center"/>
    </xf>
    <xf numFmtId="0" fontId="2" fillId="0" borderId="44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8" fillId="0" borderId="0" xfId="2" applyFont="1" applyAlignment="1">
      <alignment horizontal="right"/>
    </xf>
    <xf numFmtId="0" fontId="2" fillId="0" borderId="5" xfId="2" applyBorder="1" applyAlignment="1">
      <alignment vertical="center" textRotation="90"/>
    </xf>
    <xf numFmtId="0" fontId="4" fillId="0" borderId="10" xfId="2" applyFont="1" applyBorder="1" applyAlignment="1">
      <alignment horizontal="center" textRotation="90"/>
    </xf>
    <xf numFmtId="20" fontId="2" fillId="0" borderId="0" xfId="2" applyNumberFormat="1"/>
    <xf numFmtId="0" fontId="2" fillId="0" borderId="11" xfId="2" applyBorder="1" applyAlignment="1"/>
    <xf numFmtId="0" fontId="2" fillId="0" borderId="15" xfId="2" applyFont="1" applyBorder="1" applyAlignment="1"/>
    <xf numFmtId="0" fontId="2" fillId="0" borderId="14" xfId="2" applyFont="1" applyBorder="1" applyAlignment="1"/>
    <xf numFmtId="0" fontId="2" fillId="0" borderId="14" xfId="2" applyBorder="1" applyAlignment="1"/>
    <xf numFmtId="1" fontId="4" fillId="0" borderId="19" xfId="2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center" vertical="center"/>
    </xf>
    <xf numFmtId="0" fontId="2" fillId="0" borderId="20" xfId="2" applyBorder="1" applyAlignment="1"/>
    <xf numFmtId="0" fontId="2" fillId="0" borderId="22" xfId="2" applyFont="1" applyBorder="1" applyAlignment="1"/>
    <xf numFmtId="0" fontId="2" fillId="0" borderId="1" xfId="2" applyFont="1" applyBorder="1" applyAlignment="1"/>
    <xf numFmtId="0" fontId="2" fillId="0" borderId="1" xfId="2" applyBorder="1" applyAlignment="1"/>
    <xf numFmtId="0" fontId="2" fillId="0" borderId="23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6" fillId="0" borderId="22" xfId="2" applyFont="1" applyBorder="1" applyAlignment="1"/>
    <xf numFmtId="0" fontId="2" fillId="0" borderId="32" xfId="2" applyFont="1" applyBorder="1" applyAlignment="1">
      <alignment horizontal="center" vertical="center"/>
    </xf>
    <xf numFmtId="0" fontId="2" fillId="0" borderId="34" xfId="2" applyFont="1" applyBorder="1" applyAlignment="1">
      <alignment horizontal="center" vertical="center"/>
    </xf>
    <xf numFmtId="0" fontId="2" fillId="0" borderId="39" xfId="2" applyBorder="1" applyAlignment="1"/>
    <xf numFmtId="0" fontId="2" fillId="0" borderId="37" xfId="2" applyFont="1" applyBorder="1" applyAlignment="1"/>
    <xf numFmtId="0" fontId="2" fillId="0" borderId="41" xfId="2" applyFont="1" applyBorder="1" applyAlignment="1"/>
    <xf numFmtId="0" fontId="2" fillId="0" borderId="41" xfId="2" applyBorder="1" applyAlignment="1"/>
    <xf numFmtId="0" fontId="2" fillId="0" borderId="22" xfId="2" applyFont="1" applyBorder="1" applyAlignment="1">
      <alignment horizontal="right"/>
    </xf>
    <xf numFmtId="1" fontId="2" fillId="0" borderId="49" xfId="2" applyNumberFormat="1" applyFill="1" applyBorder="1" applyAlignment="1">
      <alignment horizontal="center"/>
    </xf>
    <xf numFmtId="0" fontId="2" fillId="0" borderId="42" xfId="2" applyBorder="1" applyAlignment="1"/>
    <xf numFmtId="0" fontId="2" fillId="0" borderId="45" xfId="2" applyFont="1" applyBorder="1" applyAlignment="1">
      <alignment horizontal="center" vertical="center"/>
    </xf>
    <xf numFmtId="0" fontId="2" fillId="0" borderId="47" xfId="2" applyFont="1" applyBorder="1" applyAlignment="1">
      <alignment horizontal="center" vertical="center"/>
    </xf>
    <xf numFmtId="0" fontId="4" fillId="0" borderId="48" xfId="2" applyFont="1" applyBorder="1" applyAlignment="1">
      <alignment horizontal="center" vertical="center"/>
    </xf>
    <xf numFmtId="0" fontId="4" fillId="0" borderId="46" xfId="2" applyFont="1" applyBorder="1" applyAlignment="1">
      <alignment horizontal="center" vertical="center"/>
    </xf>
    <xf numFmtId="0" fontId="2" fillId="0" borderId="44" xfId="2" applyFont="1" applyBorder="1" applyAlignment="1"/>
    <xf numFmtId="0" fontId="2" fillId="0" borderId="2" xfId="2" applyFont="1" applyBorder="1" applyAlignment="1"/>
    <xf numFmtId="0" fontId="2" fillId="0" borderId="2" xfId="2" applyBorder="1" applyAlignment="1"/>
    <xf numFmtId="0" fontId="4" fillId="0" borderId="43" xfId="2" applyFont="1" applyBorder="1" applyAlignment="1">
      <alignment horizontal="center" vertical="center"/>
    </xf>
    <xf numFmtId="0" fontId="7" fillId="0" borderId="3" xfId="2" applyFont="1" applyBorder="1" applyAlignment="1">
      <alignment vertical="center" wrapText="1"/>
    </xf>
    <xf numFmtId="0" fontId="7" fillId="0" borderId="50" xfId="2" applyFont="1" applyBorder="1" applyAlignment="1">
      <alignment vertical="center" wrapText="1"/>
    </xf>
    <xf numFmtId="0" fontId="2" fillId="0" borderId="0" xfId="2" applyAlignment="1">
      <alignment horizontal="right"/>
    </xf>
    <xf numFmtId="1" fontId="2" fillId="0" borderId="51" xfId="2" applyNumberFormat="1" applyFill="1" applyBorder="1" applyAlignment="1">
      <alignment horizontal="left"/>
    </xf>
    <xf numFmtId="0" fontId="7" fillId="0" borderId="22" xfId="2" applyFont="1" applyBorder="1" applyAlignment="1">
      <alignment vertical="top" wrapText="1"/>
    </xf>
    <xf numFmtId="0" fontId="7" fillId="0" borderId="31" xfId="2" applyFont="1" applyBorder="1" applyAlignment="1">
      <alignment horizontal="right" vertical="top" wrapText="1"/>
    </xf>
    <xf numFmtId="1" fontId="2" fillId="0" borderId="52" xfId="2" applyNumberFormat="1" applyFill="1" applyBorder="1" applyAlignment="1">
      <alignment horizontal="left"/>
    </xf>
    <xf numFmtId="0" fontId="7" fillId="0" borderId="37" xfId="2" applyFont="1" applyBorder="1" applyAlignment="1">
      <alignment vertical="top" wrapText="1"/>
    </xf>
    <xf numFmtId="1" fontId="4" fillId="0" borderId="17" xfId="2" applyNumberFormat="1" applyFont="1" applyBorder="1" applyAlignment="1">
      <alignment horizontal="center" vertical="center"/>
    </xf>
    <xf numFmtId="1" fontId="4" fillId="0" borderId="40" xfId="2" applyNumberFormat="1" applyFont="1" applyBorder="1" applyAlignment="1">
      <alignment horizontal="center" vertical="center"/>
    </xf>
    <xf numFmtId="0" fontId="4" fillId="0" borderId="53" xfId="2" applyFont="1" applyBorder="1" applyAlignment="1">
      <alignment horizontal="center" vertical="center"/>
    </xf>
    <xf numFmtId="1" fontId="4" fillId="0" borderId="26" xfId="2" applyNumberFormat="1" applyFont="1" applyBorder="1" applyAlignment="1">
      <alignment horizontal="center" vertical="center"/>
    </xf>
    <xf numFmtId="0" fontId="2" fillId="0" borderId="27" xfId="2" applyBorder="1" applyAlignment="1"/>
    <xf numFmtId="0" fontId="2" fillId="0" borderId="31" xfId="2" applyFont="1" applyBorder="1" applyAlignment="1"/>
    <xf numFmtId="0" fontId="2" fillId="0" borderId="30" xfId="2" applyFont="1" applyBorder="1" applyAlignment="1"/>
    <xf numFmtId="0" fontId="2" fillId="0" borderId="30" xfId="2" applyBorder="1" applyAlignment="1"/>
    <xf numFmtId="0" fontId="11" fillId="0" borderId="22" xfId="2" applyFont="1" applyBorder="1" applyAlignment="1"/>
    <xf numFmtId="0" fontId="13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textRotation="90" wrapText="1"/>
    </xf>
    <xf numFmtId="0" fontId="16" fillId="2" borderId="1" xfId="0" applyFont="1" applyFill="1" applyBorder="1" applyAlignment="1">
      <alignment horizontal="center" textRotation="90" wrapText="1"/>
    </xf>
    <xf numFmtId="0" fontId="17" fillId="0" borderId="1" xfId="0" applyFont="1" applyBorder="1" applyAlignment="1">
      <alignment horizontal="center" textRotation="90" wrapText="1"/>
    </xf>
    <xf numFmtId="0" fontId="18" fillId="0" borderId="1" xfId="0" applyFont="1" applyBorder="1" applyAlignment="1">
      <alignment horizontal="center" textRotation="90" wrapText="1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 wrapText="1"/>
    </xf>
    <xf numFmtId="0" fontId="20" fillId="0" borderId="1" xfId="1" applyFont="1" applyBorder="1" applyAlignment="1" applyProtection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1" applyFont="1" applyBorder="1" applyAlignment="1" applyProtection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4" fillId="0" borderId="39" xfId="2" applyNumberFormat="1" applyFont="1" applyBorder="1" applyAlignment="1">
      <alignment horizontal="center" vertical="center"/>
    </xf>
    <xf numFmtId="1" fontId="4" fillId="0" borderId="54" xfId="2" applyNumberFormat="1" applyFont="1" applyBorder="1" applyAlignment="1">
      <alignment horizontal="center" vertical="center"/>
    </xf>
    <xf numFmtId="20" fontId="6" fillId="0" borderId="0" xfId="2" applyNumberFormat="1" applyFont="1" applyBorder="1"/>
    <xf numFmtId="0" fontId="6" fillId="0" borderId="0" xfId="2" applyFont="1" applyBorder="1"/>
    <xf numFmtId="0" fontId="2" fillId="0" borderId="0" xfId="2" applyBorder="1"/>
    <xf numFmtId="0" fontId="7" fillId="0" borderId="1" xfId="2" applyFont="1" applyBorder="1" applyAlignment="1">
      <alignment vertical="center" wrapText="1"/>
    </xf>
    <xf numFmtId="0" fontId="7" fillId="0" borderId="30" xfId="2" applyFont="1" applyBorder="1" applyAlignment="1">
      <alignment vertical="center" wrapText="1"/>
    </xf>
    <xf numFmtId="0" fontId="7" fillId="0" borderId="55" xfId="2" applyFont="1" applyBorder="1" applyAlignment="1">
      <alignment vertical="center" wrapText="1"/>
    </xf>
    <xf numFmtId="0" fontId="4" fillId="0" borderId="53" xfId="2" applyNumberFormat="1" applyFont="1" applyBorder="1" applyAlignment="1">
      <alignment horizontal="center" vertical="center"/>
    </xf>
    <xf numFmtId="1" fontId="4" fillId="0" borderId="36" xfId="2" applyNumberFormat="1" applyFont="1" applyBorder="1" applyAlignment="1">
      <alignment horizontal="center" vertical="center"/>
    </xf>
    <xf numFmtId="0" fontId="7" fillId="0" borderId="57" xfId="2" applyFont="1" applyBorder="1" applyAlignment="1">
      <alignment vertical="center" wrapText="1"/>
    </xf>
    <xf numFmtId="0" fontId="9" fillId="0" borderId="1" xfId="2" applyFont="1" applyBorder="1" applyAlignment="1"/>
    <xf numFmtId="0" fontId="12" fillId="0" borderId="1" xfId="2" applyFont="1" applyBorder="1" applyAlignment="1"/>
    <xf numFmtId="0" fontId="2" fillId="3" borderId="0" xfId="2" applyFill="1"/>
    <xf numFmtId="0" fontId="24" fillId="4" borderId="61" xfId="2" applyFont="1" applyFill="1" applyBorder="1" applyAlignment="1">
      <alignment horizontal="center" textRotation="90" wrapText="1"/>
    </xf>
    <xf numFmtId="20" fontId="6" fillId="4" borderId="58" xfId="2" applyNumberFormat="1" applyFont="1" applyFill="1" applyBorder="1"/>
    <xf numFmtId="0" fontId="24" fillId="3" borderId="10" xfId="2" applyFont="1" applyFill="1" applyBorder="1" applyAlignment="1">
      <alignment horizontal="center" textRotation="90" wrapText="1"/>
    </xf>
    <xf numFmtId="20" fontId="6" fillId="3" borderId="19" xfId="2" applyNumberFormat="1" applyFont="1" applyFill="1" applyBorder="1"/>
    <xf numFmtId="0" fontId="2" fillId="4" borderId="11" xfId="2" applyFont="1" applyFill="1" applyBorder="1" applyAlignment="1">
      <alignment vertical="center"/>
    </xf>
    <xf numFmtId="0" fontId="7" fillId="4" borderId="12" xfId="2" applyFont="1" applyFill="1" applyBorder="1" applyAlignment="1">
      <alignment vertical="top" wrapText="1"/>
    </xf>
    <xf numFmtId="0" fontId="7" fillId="4" borderId="13" xfId="2" applyFont="1" applyFill="1" applyBorder="1" applyAlignment="1">
      <alignment vertical="center" wrapText="1"/>
    </xf>
    <xf numFmtId="0" fontId="7" fillId="4" borderId="14" xfId="2" applyFont="1" applyFill="1" applyBorder="1" applyAlignment="1">
      <alignment wrapText="1"/>
    </xf>
    <xf numFmtId="0" fontId="2" fillId="4" borderId="12" xfId="2" applyFont="1" applyFill="1" applyBorder="1" applyAlignment="1">
      <alignment horizontal="center" vertical="center"/>
    </xf>
    <xf numFmtId="0" fontId="2" fillId="4" borderId="15" xfId="2" applyFont="1" applyFill="1" applyBorder="1" applyAlignment="1">
      <alignment horizontal="center" vertical="center"/>
    </xf>
    <xf numFmtId="1" fontId="2" fillId="4" borderId="16" xfId="2" applyNumberFormat="1" applyFill="1" applyBorder="1" applyAlignment="1">
      <alignment horizontal="center"/>
    </xf>
    <xf numFmtId="1" fontId="2" fillId="4" borderId="18" xfId="2" applyNumberFormat="1" applyFill="1" applyBorder="1" applyAlignment="1">
      <alignment horizontal="center"/>
    </xf>
    <xf numFmtId="0" fontId="4" fillId="4" borderId="17" xfId="2" applyNumberFormat="1" applyFont="1" applyFill="1" applyBorder="1" applyAlignment="1">
      <alignment horizontal="center" vertical="center"/>
    </xf>
    <xf numFmtId="1" fontId="4" fillId="4" borderId="12" xfId="2" applyNumberFormat="1" applyFont="1" applyFill="1" applyBorder="1" applyAlignment="1">
      <alignment horizontal="center" vertical="center"/>
    </xf>
    <xf numFmtId="0" fontId="4" fillId="4" borderId="19" xfId="2" applyFont="1" applyFill="1" applyBorder="1" applyAlignment="1">
      <alignment horizontal="center" vertical="center"/>
    </xf>
    <xf numFmtId="0" fontId="2" fillId="4" borderId="20" xfId="2" applyFont="1" applyFill="1" applyBorder="1" applyAlignment="1">
      <alignment vertical="center"/>
    </xf>
    <xf numFmtId="0" fontId="7" fillId="4" borderId="21" xfId="2" applyFont="1" applyFill="1" applyBorder="1" applyAlignment="1">
      <alignment vertical="top" wrapText="1"/>
    </xf>
    <xf numFmtId="0" fontId="7" fillId="4" borderId="55" xfId="2" applyFont="1" applyFill="1" applyBorder="1" applyAlignment="1">
      <alignment vertical="center" wrapText="1"/>
    </xf>
    <xf numFmtId="0" fontId="7" fillId="4" borderId="1" xfId="2" applyFont="1" applyFill="1" applyBorder="1" applyAlignment="1">
      <alignment wrapText="1"/>
    </xf>
    <xf numFmtId="0" fontId="2" fillId="4" borderId="21" xfId="2" applyFont="1" applyFill="1" applyBorder="1" applyAlignment="1">
      <alignment horizontal="center" vertical="center"/>
    </xf>
    <xf numFmtId="0" fontId="2" fillId="4" borderId="22" xfId="2" applyFont="1" applyFill="1" applyBorder="1" applyAlignment="1">
      <alignment horizontal="center" vertical="center"/>
    </xf>
    <xf numFmtId="1" fontId="2" fillId="4" borderId="23" xfId="2" applyNumberFormat="1" applyFill="1" applyBorder="1" applyAlignment="1">
      <alignment horizontal="center"/>
    </xf>
    <xf numFmtId="1" fontId="2" fillId="4" borderId="25" xfId="2" applyNumberFormat="1" applyFill="1" applyBorder="1" applyAlignment="1">
      <alignment horizontal="center"/>
    </xf>
    <xf numFmtId="1" fontId="4" fillId="4" borderId="24" xfId="2" applyNumberFormat="1" applyFont="1" applyFill="1" applyBorder="1" applyAlignment="1">
      <alignment horizontal="center" vertical="center"/>
    </xf>
    <xf numFmtId="1" fontId="4" fillId="4" borderId="21" xfId="2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center" vertical="center"/>
    </xf>
    <xf numFmtId="0" fontId="2" fillId="4" borderId="27" xfId="2" applyFont="1" applyFill="1" applyBorder="1" applyAlignment="1">
      <alignment vertical="center"/>
    </xf>
    <xf numFmtId="0" fontId="7" fillId="4" borderId="28" xfId="2" applyFont="1" applyFill="1" applyBorder="1" applyAlignment="1">
      <alignment vertical="top" wrapText="1"/>
    </xf>
    <xf numFmtId="0" fontId="7" fillId="4" borderId="29" xfId="2" applyFont="1" applyFill="1" applyBorder="1" applyAlignment="1">
      <alignment vertical="center" wrapText="1"/>
    </xf>
    <xf numFmtId="0" fontId="7" fillId="4" borderId="30" xfId="2" applyFont="1" applyFill="1" applyBorder="1" applyAlignment="1">
      <alignment wrapText="1"/>
    </xf>
    <xf numFmtId="0" fontId="2" fillId="4" borderId="28" xfId="2" applyFont="1" applyFill="1" applyBorder="1" applyAlignment="1">
      <alignment horizontal="center" vertical="center"/>
    </xf>
    <xf numFmtId="0" fontId="2" fillId="4" borderId="28" xfId="2" applyFont="1" applyFill="1" applyBorder="1" applyAlignment="1">
      <alignment horizontal="centerContinuous" vertical="center"/>
    </xf>
    <xf numFmtId="0" fontId="2" fillId="4" borderId="31" xfId="2" applyFont="1" applyFill="1" applyBorder="1" applyAlignment="1">
      <alignment horizontal="center" vertical="center"/>
    </xf>
    <xf numFmtId="0" fontId="3" fillId="4" borderId="32" xfId="2" applyFont="1" applyFill="1" applyBorder="1" applyAlignment="1">
      <alignment horizontal="center" vertical="center"/>
    </xf>
    <xf numFmtId="0" fontId="3" fillId="4" borderId="34" xfId="2" applyFont="1" applyFill="1" applyBorder="1" applyAlignment="1">
      <alignment horizontal="center" vertical="center"/>
    </xf>
    <xf numFmtId="0" fontId="4" fillId="4" borderId="33" xfId="2" applyFont="1" applyFill="1" applyBorder="1" applyAlignment="1">
      <alignment horizontal="centerContinuous" vertical="center"/>
    </xf>
    <xf numFmtId="0" fontId="4" fillId="4" borderId="28" xfId="2" applyFont="1" applyFill="1" applyBorder="1" applyAlignment="1">
      <alignment horizontal="centerContinuous" vertical="center"/>
    </xf>
    <xf numFmtId="0" fontId="4" fillId="4" borderId="35" xfId="2" applyFont="1" applyFill="1" applyBorder="1" applyAlignment="1">
      <alignment horizontal="centerContinuous" vertical="center"/>
    </xf>
    <xf numFmtId="0" fontId="7" fillId="4" borderId="50" xfId="2" applyFont="1" applyFill="1" applyBorder="1" applyAlignment="1">
      <alignment vertical="center" wrapText="1"/>
    </xf>
    <xf numFmtId="0" fontId="7" fillId="4" borderId="41" xfId="2" applyFont="1" applyFill="1" applyBorder="1" applyAlignment="1">
      <alignment wrapText="1"/>
    </xf>
    <xf numFmtId="0" fontId="2" fillId="4" borderId="39" xfId="2" applyFont="1" applyFill="1" applyBorder="1" applyAlignment="1">
      <alignment vertical="center"/>
    </xf>
    <xf numFmtId="0" fontId="7" fillId="4" borderId="37" xfId="2" applyFont="1" applyFill="1" applyBorder="1" applyAlignment="1">
      <alignment vertical="top" wrapText="1"/>
    </xf>
    <xf numFmtId="0" fontId="7" fillId="4" borderId="41" xfId="2" applyFont="1" applyFill="1" applyBorder="1" applyAlignment="1">
      <alignment vertical="center" wrapText="1"/>
    </xf>
    <xf numFmtId="0" fontId="2" fillId="4" borderId="36" xfId="2" applyFont="1" applyFill="1" applyBorder="1" applyAlignment="1">
      <alignment horizontal="center" vertical="center"/>
    </xf>
    <xf numFmtId="0" fontId="2" fillId="4" borderId="37" xfId="2" applyFont="1" applyFill="1" applyBorder="1" applyAlignment="1">
      <alignment horizontal="center" vertical="center"/>
    </xf>
    <xf numFmtId="1" fontId="2" fillId="4" borderId="49" xfId="2" applyNumberFormat="1" applyFill="1" applyBorder="1" applyAlignment="1">
      <alignment horizontal="center"/>
    </xf>
    <xf numFmtId="1" fontId="2" fillId="4" borderId="38" xfId="2" applyNumberFormat="1" applyFill="1" applyBorder="1" applyAlignment="1">
      <alignment horizontal="center"/>
    </xf>
    <xf numFmtId="0" fontId="4" fillId="4" borderId="53" xfId="2" applyNumberFormat="1" applyFont="1" applyFill="1" applyBorder="1" applyAlignment="1">
      <alignment horizontal="center" vertical="center"/>
    </xf>
    <xf numFmtId="1" fontId="4" fillId="4" borderId="36" xfId="2" applyNumberFormat="1" applyFont="1" applyFill="1" applyBorder="1" applyAlignment="1">
      <alignment horizontal="center" vertical="center"/>
    </xf>
    <xf numFmtId="0" fontId="4" fillId="4" borderId="40" xfId="2" applyFont="1" applyFill="1" applyBorder="1" applyAlignment="1">
      <alignment horizontal="center" vertical="center"/>
    </xf>
    <xf numFmtId="0" fontId="7" fillId="4" borderId="22" xfId="2" applyFont="1" applyFill="1" applyBorder="1" applyAlignment="1">
      <alignment vertical="top" wrapText="1"/>
    </xf>
    <xf numFmtId="0" fontId="7" fillId="4" borderId="1" xfId="2" applyFont="1" applyFill="1" applyBorder="1" applyAlignment="1">
      <alignment vertical="center" wrapText="1"/>
    </xf>
    <xf numFmtId="0" fontId="3" fillId="4" borderId="23" xfId="2" applyFont="1" applyFill="1" applyBorder="1" applyAlignment="1">
      <alignment horizontal="center" vertical="center"/>
    </xf>
    <xf numFmtId="0" fontId="3" fillId="4" borderId="25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center" vertical="center"/>
    </xf>
    <xf numFmtId="0" fontId="4" fillId="4" borderId="21" xfId="2" applyFont="1" applyFill="1" applyBorder="1" applyAlignment="1">
      <alignment horizontal="center" vertical="center"/>
    </xf>
    <xf numFmtId="0" fontId="7" fillId="4" borderId="31" xfId="2" applyFont="1" applyFill="1" applyBorder="1" applyAlignment="1">
      <alignment horizontal="right" vertical="top" wrapText="1"/>
    </xf>
    <xf numFmtId="0" fontId="7" fillId="4" borderId="30" xfId="2" applyFont="1" applyFill="1" applyBorder="1" applyAlignment="1">
      <alignment vertical="center" wrapText="1"/>
    </xf>
    <xf numFmtId="0" fontId="4" fillId="4" borderId="33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center" vertical="center"/>
    </xf>
    <xf numFmtId="0" fontId="4" fillId="4" borderId="35" xfId="2" applyFont="1" applyFill="1" applyBorder="1" applyAlignment="1">
      <alignment horizontal="center" vertical="center"/>
    </xf>
    <xf numFmtId="0" fontId="2" fillId="3" borderId="39" xfId="2" applyFont="1" applyFill="1" applyBorder="1" applyAlignment="1">
      <alignment vertical="center"/>
    </xf>
    <xf numFmtId="0" fontId="7" fillId="3" borderId="37" xfId="2" applyFont="1" applyFill="1" applyBorder="1" applyAlignment="1">
      <alignment vertical="top" wrapText="1"/>
    </xf>
    <xf numFmtId="0" fontId="7" fillId="3" borderId="41" xfId="2" applyFont="1" applyFill="1" applyBorder="1" applyAlignment="1">
      <alignment vertical="center" wrapText="1"/>
    </xf>
    <xf numFmtId="0" fontId="7" fillId="3" borderId="41" xfId="2" applyFont="1" applyFill="1" applyBorder="1" applyAlignment="1">
      <alignment wrapText="1"/>
    </xf>
    <xf numFmtId="0" fontId="2" fillId="3" borderId="36" xfId="2" applyFont="1" applyFill="1" applyBorder="1" applyAlignment="1">
      <alignment horizontal="center" vertical="center"/>
    </xf>
    <xf numFmtId="0" fontId="2" fillId="3" borderId="37" xfId="2" applyFont="1" applyFill="1" applyBorder="1" applyAlignment="1">
      <alignment horizontal="center" vertical="center"/>
    </xf>
    <xf numFmtId="1" fontId="2" fillId="3" borderId="49" xfId="2" applyNumberFormat="1" applyFill="1" applyBorder="1" applyAlignment="1">
      <alignment horizontal="center"/>
    </xf>
    <xf numFmtId="1" fontId="2" fillId="3" borderId="38" xfId="2" applyNumberFormat="1" applyFill="1" applyBorder="1" applyAlignment="1">
      <alignment horizontal="center"/>
    </xf>
    <xf numFmtId="0" fontId="4" fillId="3" borderId="53" xfId="2" applyNumberFormat="1" applyFont="1" applyFill="1" applyBorder="1" applyAlignment="1">
      <alignment horizontal="center" vertical="center"/>
    </xf>
    <xf numFmtId="1" fontId="4" fillId="3" borderId="36" xfId="2" applyNumberFormat="1" applyFont="1" applyFill="1" applyBorder="1" applyAlignment="1">
      <alignment horizontal="center" vertical="center"/>
    </xf>
    <xf numFmtId="0" fontId="4" fillId="3" borderId="40" xfId="2" applyFont="1" applyFill="1" applyBorder="1" applyAlignment="1">
      <alignment horizontal="center" vertical="center"/>
    </xf>
    <xf numFmtId="0" fontId="2" fillId="3" borderId="20" xfId="2" applyFont="1" applyFill="1" applyBorder="1" applyAlignment="1">
      <alignment vertical="center"/>
    </xf>
    <xf numFmtId="0" fontId="7" fillId="3" borderId="22" xfId="2" applyFont="1" applyFill="1" applyBorder="1" applyAlignment="1">
      <alignment vertical="top" wrapText="1"/>
    </xf>
    <xf numFmtId="0" fontId="7" fillId="3" borderId="1" xfId="2" applyFont="1" applyFill="1" applyBorder="1" applyAlignment="1">
      <alignment vertical="center" wrapText="1"/>
    </xf>
    <xf numFmtId="0" fontId="7" fillId="3" borderId="1" xfId="2" applyFont="1" applyFill="1" applyBorder="1" applyAlignment="1">
      <alignment wrapText="1"/>
    </xf>
    <xf numFmtId="0" fontId="2" fillId="3" borderId="21" xfId="2" applyFont="1" applyFill="1" applyBorder="1" applyAlignment="1">
      <alignment horizontal="center" vertical="center"/>
    </xf>
    <xf numFmtId="0" fontId="2" fillId="3" borderId="22" xfId="2" applyFont="1" applyFill="1" applyBorder="1" applyAlignment="1">
      <alignment horizontal="center" vertical="center"/>
    </xf>
    <xf numFmtId="0" fontId="3" fillId="3" borderId="23" xfId="2" applyFont="1" applyFill="1" applyBorder="1" applyAlignment="1">
      <alignment horizontal="center" vertical="center"/>
    </xf>
    <xf numFmtId="0" fontId="3" fillId="3" borderId="25" xfId="2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/>
    </xf>
    <xf numFmtId="0" fontId="4" fillId="3" borderId="21" xfId="2" applyFont="1" applyFill="1" applyBorder="1" applyAlignment="1">
      <alignment horizontal="center" vertical="center"/>
    </xf>
    <xf numFmtId="0" fontId="4" fillId="3" borderId="26" xfId="2" applyFont="1" applyFill="1" applyBorder="1" applyAlignment="1">
      <alignment horizontal="center" vertical="center"/>
    </xf>
    <xf numFmtId="0" fontId="2" fillId="3" borderId="27" xfId="2" applyFont="1" applyFill="1" applyBorder="1" applyAlignment="1">
      <alignment vertical="center"/>
    </xf>
    <xf numFmtId="0" fontId="7" fillId="3" borderId="31" xfId="2" applyFont="1" applyFill="1" applyBorder="1" applyAlignment="1">
      <alignment horizontal="right" vertical="top" wrapText="1"/>
    </xf>
    <xf numFmtId="0" fontId="7" fillId="3" borderId="30" xfId="2" applyFont="1" applyFill="1" applyBorder="1" applyAlignment="1">
      <alignment vertical="center" wrapText="1"/>
    </xf>
    <xf numFmtId="0" fontId="7" fillId="3" borderId="30" xfId="2" applyFont="1" applyFill="1" applyBorder="1" applyAlignment="1">
      <alignment wrapText="1"/>
    </xf>
    <xf numFmtId="0" fontId="2" fillId="3" borderId="28" xfId="2" applyFont="1" applyFill="1" applyBorder="1" applyAlignment="1">
      <alignment horizontal="center" vertical="center"/>
    </xf>
    <xf numFmtId="0" fontId="2" fillId="3" borderId="31" xfId="2" applyFont="1" applyFill="1" applyBorder="1" applyAlignment="1">
      <alignment horizontal="center" vertical="center"/>
    </xf>
    <xf numFmtId="0" fontId="3" fillId="3" borderId="32" xfId="2" applyFont="1" applyFill="1" applyBorder="1" applyAlignment="1">
      <alignment horizontal="center" vertical="center"/>
    </xf>
    <xf numFmtId="0" fontId="3" fillId="3" borderId="34" xfId="2" applyFont="1" applyFill="1" applyBorder="1" applyAlignment="1">
      <alignment horizontal="center" vertical="center"/>
    </xf>
    <xf numFmtId="0" fontId="4" fillId="3" borderId="33" xfId="2" applyFont="1" applyFill="1" applyBorder="1" applyAlignment="1">
      <alignment horizontal="center" vertical="center"/>
    </xf>
    <xf numFmtId="0" fontId="4" fillId="3" borderId="28" xfId="2" applyFont="1" applyFill="1" applyBorder="1" applyAlignment="1">
      <alignment horizontal="center" vertical="center"/>
    </xf>
    <xf numFmtId="0" fontId="4" fillId="3" borderId="35" xfId="2" applyFont="1" applyFill="1" applyBorder="1" applyAlignment="1">
      <alignment horizontal="center" vertical="center"/>
    </xf>
    <xf numFmtId="0" fontId="7" fillId="4" borderId="31" xfId="2" applyFont="1" applyFill="1" applyBorder="1" applyAlignment="1">
      <alignment vertical="top" wrapText="1"/>
    </xf>
    <xf numFmtId="0" fontId="7" fillId="3" borderId="21" xfId="2" applyFont="1" applyFill="1" applyBorder="1" applyAlignment="1">
      <alignment vertical="top" wrapText="1"/>
    </xf>
    <xf numFmtId="0" fontId="7" fillId="3" borderId="50" xfId="2" applyFont="1" applyFill="1" applyBorder="1" applyAlignment="1">
      <alignment vertical="center" wrapText="1"/>
    </xf>
    <xf numFmtId="0" fontId="2" fillId="3" borderId="12" xfId="2" applyFont="1" applyFill="1" applyBorder="1" applyAlignment="1">
      <alignment horizontal="center" vertical="center"/>
    </xf>
    <xf numFmtId="0" fontId="2" fillId="3" borderId="15" xfId="2" applyFont="1" applyFill="1" applyBorder="1" applyAlignment="1">
      <alignment horizontal="center" vertical="center"/>
    </xf>
    <xf numFmtId="1" fontId="2" fillId="3" borderId="16" xfId="2" applyNumberFormat="1" applyFill="1" applyBorder="1" applyAlignment="1">
      <alignment horizontal="center"/>
    </xf>
    <xf numFmtId="1" fontId="2" fillId="3" borderId="18" xfId="2" applyNumberFormat="1" applyFill="1" applyBorder="1" applyAlignment="1">
      <alignment horizontal="center"/>
    </xf>
    <xf numFmtId="0" fontId="4" fillId="3" borderId="17" xfId="2" applyNumberFormat="1" applyFont="1" applyFill="1" applyBorder="1" applyAlignment="1">
      <alignment horizontal="center" vertical="center"/>
    </xf>
    <xf numFmtId="1" fontId="4" fillId="3" borderId="12" xfId="2" applyNumberFormat="1" applyFont="1" applyFill="1" applyBorder="1" applyAlignment="1">
      <alignment horizontal="center" vertical="center"/>
    </xf>
    <xf numFmtId="0" fontId="7" fillId="3" borderId="55" xfId="2" applyFont="1" applyFill="1" applyBorder="1" applyAlignment="1">
      <alignment vertical="center" wrapText="1"/>
    </xf>
    <xf numFmtId="0" fontId="7" fillId="3" borderId="28" xfId="2" applyFont="1" applyFill="1" applyBorder="1" applyAlignment="1">
      <alignment horizontal="right" vertical="top" wrapText="1"/>
    </xf>
    <xf numFmtId="0" fontId="7" fillId="3" borderId="29" xfId="2" applyFont="1" applyFill="1" applyBorder="1" applyAlignment="1">
      <alignment vertical="center" wrapText="1"/>
    </xf>
    <xf numFmtId="1" fontId="2" fillId="3" borderId="23" xfId="2" applyNumberFormat="1" applyFill="1" applyBorder="1" applyAlignment="1">
      <alignment horizontal="center"/>
    </xf>
    <xf numFmtId="1" fontId="2" fillId="3" borderId="25" xfId="2" applyNumberFormat="1" applyFill="1" applyBorder="1" applyAlignment="1">
      <alignment horizontal="center"/>
    </xf>
    <xf numFmtId="1" fontId="4" fillId="3" borderId="24" xfId="2" applyNumberFormat="1" applyFont="1" applyFill="1" applyBorder="1" applyAlignment="1">
      <alignment horizontal="center" vertical="center"/>
    </xf>
    <xf numFmtId="1" fontId="4" fillId="3" borderId="21" xfId="2" applyNumberFormat="1" applyFont="1" applyFill="1" applyBorder="1" applyAlignment="1">
      <alignment horizontal="center" vertical="center"/>
    </xf>
    <xf numFmtId="0" fontId="2" fillId="3" borderId="21" xfId="2" applyFont="1" applyFill="1" applyBorder="1" applyAlignment="1">
      <alignment horizontal="centerContinuous" vertical="center"/>
    </xf>
    <xf numFmtId="0" fontId="4" fillId="3" borderId="24" xfId="2" applyFont="1" applyFill="1" applyBorder="1" applyAlignment="1">
      <alignment horizontal="centerContinuous" vertical="center"/>
    </xf>
    <xf numFmtId="0" fontId="4" fillId="3" borderId="21" xfId="2" applyFont="1" applyFill="1" applyBorder="1" applyAlignment="1">
      <alignment horizontal="centerContinuous" vertical="center"/>
    </xf>
    <xf numFmtId="0" fontId="4" fillId="3" borderId="26" xfId="2" applyFont="1" applyFill="1" applyBorder="1" applyAlignment="1">
      <alignment horizontal="centerContinuous" vertical="center"/>
    </xf>
    <xf numFmtId="0" fontId="7" fillId="3" borderId="21" xfId="2" applyFont="1" applyFill="1" applyBorder="1" applyAlignment="1">
      <alignment horizontal="right" vertical="top" wrapText="1"/>
    </xf>
    <xf numFmtId="0" fontId="7" fillId="3" borderId="56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wrapText="1"/>
    </xf>
    <xf numFmtId="20" fontId="6" fillId="3" borderId="26" xfId="2" applyNumberFormat="1" applyFont="1" applyFill="1" applyBorder="1" applyAlignment="1">
      <alignment horizontal="center"/>
    </xf>
    <xf numFmtId="2" fontId="3" fillId="4" borderId="59" xfId="2" applyNumberFormat="1" applyFont="1" applyFill="1" applyBorder="1" applyAlignment="1">
      <alignment horizontal="center"/>
    </xf>
    <xf numFmtId="0" fontId="6" fillId="3" borderId="48" xfId="2" applyFont="1" applyFill="1" applyBorder="1" applyAlignment="1">
      <alignment horizontal="center"/>
    </xf>
    <xf numFmtId="2" fontId="3" fillId="4" borderId="60" xfId="2" applyNumberFormat="1" applyFont="1" applyFill="1" applyBorder="1" applyAlignment="1">
      <alignment horizontal="center"/>
    </xf>
    <xf numFmtId="20" fontId="6" fillId="3" borderId="19" xfId="2" applyNumberFormat="1" applyFont="1" applyFill="1" applyBorder="1" applyAlignment="1">
      <alignment horizontal="center"/>
    </xf>
    <xf numFmtId="2" fontId="3" fillId="4" borderId="58" xfId="2" applyNumberFormat="1" applyFont="1" applyFill="1" applyBorder="1" applyAlignment="1">
      <alignment horizontal="center"/>
    </xf>
    <xf numFmtId="2" fontId="3" fillId="3" borderId="26" xfId="2" applyNumberFormat="1" applyFont="1" applyFill="1" applyBorder="1" applyAlignment="1">
      <alignment horizontal="center"/>
    </xf>
    <xf numFmtId="20" fontId="6" fillId="3" borderId="48" xfId="2" applyNumberFormat="1" applyFont="1" applyFill="1" applyBorder="1" applyAlignment="1">
      <alignment horizontal="center"/>
    </xf>
  </cellXfs>
  <cellStyles count="4">
    <cellStyle name="Hiperhivatkozás" xfId="1"/>
    <cellStyle name="Normál" xfId="0" builtinId="0"/>
    <cellStyle name="Normál 2" xfId="3"/>
    <cellStyle name="Normál_REZÉT2002    C kat.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workbookViewId="0">
      <selection activeCell="J8" sqref="J8"/>
    </sheetView>
  </sheetViews>
  <sheetFormatPr defaultRowHeight="12.75"/>
  <cols>
    <col min="1" max="1" width="5" customWidth="1"/>
    <col min="2" max="2" width="4.7109375" customWidth="1"/>
    <col min="3" max="3" width="0" hidden="1" customWidth="1"/>
    <col min="4" max="5" width="4.5703125" customWidth="1"/>
    <col min="6" max="6" width="29.28515625" customWidth="1"/>
    <col min="7" max="7" width="14.42578125" customWidth="1"/>
    <col min="8" max="29" width="4.7109375" customWidth="1"/>
    <col min="30" max="30" width="5.7109375" customWidth="1"/>
    <col min="31" max="32" width="7.28515625" customWidth="1"/>
  </cols>
  <sheetData>
    <row r="1" spans="1:32" ht="147.75">
      <c r="A1" s="131" t="s">
        <v>0</v>
      </c>
      <c r="B1" s="132" t="s">
        <v>224</v>
      </c>
      <c r="C1" s="132" t="s">
        <v>224</v>
      </c>
      <c r="D1" s="132" t="s">
        <v>278</v>
      </c>
      <c r="E1" s="132" t="s">
        <v>279</v>
      </c>
      <c r="F1" s="133" t="s">
        <v>280</v>
      </c>
      <c r="G1" s="134" t="s">
        <v>327</v>
      </c>
      <c r="H1" s="135" t="s">
        <v>281</v>
      </c>
      <c r="I1" s="135" t="s">
        <v>282</v>
      </c>
      <c r="J1" s="135" t="s">
        <v>283</v>
      </c>
      <c r="K1" s="135" t="s">
        <v>284</v>
      </c>
      <c r="L1" s="135" t="s">
        <v>285</v>
      </c>
      <c r="M1" s="135" t="s">
        <v>286</v>
      </c>
      <c r="N1" s="135" t="s">
        <v>287</v>
      </c>
      <c r="O1" s="136" t="s">
        <v>288</v>
      </c>
      <c r="P1" s="135" t="s">
        <v>289</v>
      </c>
      <c r="Q1" s="135" t="s">
        <v>290</v>
      </c>
      <c r="R1" s="135" t="s">
        <v>291</v>
      </c>
      <c r="S1" s="135" t="s">
        <v>292</v>
      </c>
      <c r="T1" s="135" t="s">
        <v>293</v>
      </c>
      <c r="U1" s="136" t="s">
        <v>294</v>
      </c>
      <c r="V1" s="135" t="s">
        <v>295</v>
      </c>
      <c r="W1" s="135" t="s">
        <v>296</v>
      </c>
      <c r="X1" s="135" t="s">
        <v>297</v>
      </c>
      <c r="Y1" s="135" t="s">
        <v>298</v>
      </c>
      <c r="Z1" s="135" t="s">
        <v>299</v>
      </c>
      <c r="AA1" s="135" t="s">
        <v>300</v>
      </c>
      <c r="AB1" s="135" t="s">
        <v>301</v>
      </c>
      <c r="AC1" s="136" t="s">
        <v>302</v>
      </c>
      <c r="AD1" s="137" t="s">
        <v>242</v>
      </c>
      <c r="AE1" s="137" t="s">
        <v>243</v>
      </c>
      <c r="AF1" s="138" t="s">
        <v>244</v>
      </c>
    </row>
    <row r="2" spans="1:32" ht="28.5">
      <c r="A2" s="139">
        <v>1</v>
      </c>
      <c r="B2" s="139">
        <v>1</v>
      </c>
      <c r="C2" s="140"/>
      <c r="D2" s="139">
        <v>1</v>
      </c>
      <c r="E2" s="139"/>
      <c r="F2" s="141" t="s">
        <v>303</v>
      </c>
      <c r="G2" s="142" t="s">
        <v>304</v>
      </c>
      <c r="H2" s="143"/>
      <c r="I2" s="143"/>
      <c r="J2" s="143"/>
      <c r="K2" s="143"/>
      <c r="L2" s="143"/>
      <c r="M2" s="143"/>
      <c r="N2" s="143"/>
      <c r="O2" s="144"/>
      <c r="P2" s="143">
        <v>10</v>
      </c>
      <c r="Q2" s="143"/>
      <c r="R2" s="143"/>
      <c r="S2" s="143"/>
      <c r="T2" s="143">
        <v>1</v>
      </c>
      <c r="U2" s="144"/>
      <c r="V2" s="143"/>
      <c r="W2" s="143"/>
      <c r="X2" s="143"/>
      <c r="Y2" s="143"/>
      <c r="Z2" s="143"/>
      <c r="AA2" s="143"/>
      <c r="AB2" s="143"/>
      <c r="AC2" s="144">
        <v>0</v>
      </c>
      <c r="AD2" s="145">
        <v>11</v>
      </c>
      <c r="AE2" s="145">
        <v>0</v>
      </c>
      <c r="AF2" s="146">
        <v>11</v>
      </c>
    </row>
    <row r="3" spans="1:32" ht="28.5">
      <c r="A3" s="139">
        <v>2</v>
      </c>
      <c r="B3" s="139"/>
      <c r="C3" s="147"/>
      <c r="D3" s="139">
        <v>2</v>
      </c>
      <c r="E3" s="139"/>
      <c r="F3" s="141" t="s">
        <v>305</v>
      </c>
      <c r="G3" s="142" t="s">
        <v>306</v>
      </c>
      <c r="H3" s="143"/>
      <c r="I3" s="143"/>
      <c r="J3" s="143"/>
      <c r="K3" s="143"/>
      <c r="L3" s="143"/>
      <c r="M3" s="143"/>
      <c r="N3" s="143"/>
      <c r="O3" s="144">
        <v>6</v>
      </c>
      <c r="P3" s="143"/>
      <c r="Q3" s="143"/>
      <c r="R3" s="143"/>
      <c r="S3" s="143"/>
      <c r="T3" s="143"/>
      <c r="U3" s="144"/>
      <c r="V3" s="143"/>
      <c r="W3" s="143"/>
      <c r="X3" s="143"/>
      <c r="Y3" s="143"/>
      <c r="Z3" s="143"/>
      <c r="AA3" s="143"/>
      <c r="AB3" s="143"/>
      <c r="AC3" s="144">
        <v>18</v>
      </c>
      <c r="AD3" s="145">
        <v>0</v>
      </c>
      <c r="AE3" s="145">
        <v>24</v>
      </c>
      <c r="AF3" s="146">
        <v>24</v>
      </c>
    </row>
    <row r="4" spans="1:32" ht="28.5">
      <c r="A4" s="139">
        <v>3</v>
      </c>
      <c r="B4" s="139">
        <v>2</v>
      </c>
      <c r="C4" s="147"/>
      <c r="D4" s="139">
        <v>3</v>
      </c>
      <c r="E4" s="139"/>
      <c r="F4" s="148" t="s">
        <v>307</v>
      </c>
      <c r="G4" s="142" t="s">
        <v>308</v>
      </c>
      <c r="H4" s="143"/>
      <c r="I4" s="143"/>
      <c r="J4" s="143"/>
      <c r="K4" s="143"/>
      <c r="L4" s="143"/>
      <c r="M4" s="143"/>
      <c r="N4" s="143"/>
      <c r="O4" s="144">
        <v>26</v>
      </c>
      <c r="P4" s="143"/>
      <c r="Q4" s="143"/>
      <c r="R4" s="143"/>
      <c r="S4" s="143"/>
      <c r="T4" s="143"/>
      <c r="U4" s="144">
        <v>4</v>
      </c>
      <c r="V4" s="143"/>
      <c r="W4" s="143"/>
      <c r="X4" s="143"/>
      <c r="Y4" s="143"/>
      <c r="Z4" s="143"/>
      <c r="AA4" s="143"/>
      <c r="AB4" s="143"/>
      <c r="AC4" s="144"/>
      <c r="AD4" s="145">
        <v>0</v>
      </c>
      <c r="AE4" s="145">
        <v>30</v>
      </c>
      <c r="AF4" s="146">
        <v>30</v>
      </c>
    </row>
    <row r="5" spans="1:32" ht="28.5">
      <c r="A5" s="139">
        <v>4</v>
      </c>
      <c r="B5" s="139">
        <v>3</v>
      </c>
      <c r="C5" s="147"/>
      <c r="D5" s="139">
        <v>4</v>
      </c>
      <c r="E5" s="139"/>
      <c r="F5" s="141" t="s">
        <v>309</v>
      </c>
      <c r="G5" s="150" t="s">
        <v>310</v>
      </c>
      <c r="H5" s="143"/>
      <c r="I5" s="143"/>
      <c r="J5" s="143"/>
      <c r="K5" s="143"/>
      <c r="L5" s="143"/>
      <c r="M5" s="143">
        <v>30</v>
      </c>
      <c r="N5" s="143"/>
      <c r="O5" s="144">
        <v>2</v>
      </c>
      <c r="P5" s="143"/>
      <c r="Q5" s="143"/>
      <c r="R5" s="143"/>
      <c r="S5" s="143"/>
      <c r="T5" s="143">
        <v>7</v>
      </c>
      <c r="U5" s="144"/>
      <c r="V5" s="143"/>
      <c r="W5" s="143"/>
      <c r="X5" s="143"/>
      <c r="Y5" s="143"/>
      <c r="Z5" s="143"/>
      <c r="AA5" s="143"/>
      <c r="AB5" s="143"/>
      <c r="AC5" s="144"/>
      <c r="AD5" s="145">
        <v>37</v>
      </c>
      <c r="AE5" s="145">
        <v>2</v>
      </c>
      <c r="AF5" s="146">
        <v>39</v>
      </c>
    </row>
    <row r="6" spans="1:32" ht="33">
      <c r="A6" s="139">
        <v>5</v>
      </c>
      <c r="B6" s="139">
        <v>4</v>
      </c>
      <c r="C6" s="147"/>
      <c r="D6" s="139"/>
      <c r="E6" s="139">
        <v>1</v>
      </c>
      <c r="F6" s="141" t="s">
        <v>311</v>
      </c>
      <c r="G6" s="142" t="s">
        <v>312</v>
      </c>
      <c r="H6" s="143"/>
      <c r="I6" s="143"/>
      <c r="J6" s="143">
        <v>20</v>
      </c>
      <c r="K6" s="143"/>
      <c r="L6" s="143"/>
      <c r="M6" s="143">
        <v>30</v>
      </c>
      <c r="N6" s="143"/>
      <c r="O6" s="144">
        <v>4</v>
      </c>
      <c r="P6" s="143">
        <v>10</v>
      </c>
      <c r="Q6" s="143"/>
      <c r="R6" s="143"/>
      <c r="S6" s="143"/>
      <c r="T6" s="143"/>
      <c r="U6" s="144"/>
      <c r="V6" s="143"/>
      <c r="W6" s="143"/>
      <c r="X6" s="143"/>
      <c r="Y6" s="143"/>
      <c r="Z6" s="143"/>
      <c r="AA6" s="143"/>
      <c r="AB6" s="143"/>
      <c r="AC6" s="144"/>
      <c r="AD6" s="145">
        <v>60</v>
      </c>
      <c r="AE6" s="145">
        <v>4</v>
      </c>
      <c r="AF6" s="146">
        <v>64</v>
      </c>
    </row>
    <row r="7" spans="1:32" ht="28.5">
      <c r="A7" s="139">
        <v>6</v>
      </c>
      <c r="B7" s="139">
        <v>5</v>
      </c>
      <c r="C7" s="147"/>
      <c r="D7" s="139"/>
      <c r="E7" s="139">
        <v>2</v>
      </c>
      <c r="F7" s="141" t="s">
        <v>313</v>
      </c>
      <c r="G7" s="150" t="s">
        <v>314</v>
      </c>
      <c r="H7" s="143"/>
      <c r="I7" s="143"/>
      <c r="J7" s="143">
        <v>20</v>
      </c>
      <c r="K7" s="143"/>
      <c r="L7" s="143"/>
      <c r="M7" s="143"/>
      <c r="N7" s="143"/>
      <c r="O7" s="144">
        <v>22</v>
      </c>
      <c r="P7" s="143">
        <v>10</v>
      </c>
      <c r="Q7" s="143"/>
      <c r="R7" s="143"/>
      <c r="S7" s="143"/>
      <c r="T7" s="143">
        <v>13</v>
      </c>
      <c r="U7" s="144"/>
      <c r="V7" s="143"/>
      <c r="W7" s="143"/>
      <c r="X7" s="143"/>
      <c r="Y7" s="143"/>
      <c r="Z7" s="143"/>
      <c r="AA7" s="143"/>
      <c r="AB7" s="143"/>
      <c r="AC7" s="144"/>
      <c r="AD7" s="145">
        <v>43</v>
      </c>
      <c r="AE7" s="145">
        <v>22</v>
      </c>
      <c r="AF7" s="146">
        <v>65</v>
      </c>
    </row>
    <row r="8" spans="1:32" ht="33">
      <c r="A8" s="139">
        <v>7</v>
      </c>
      <c r="B8" s="139">
        <v>6</v>
      </c>
      <c r="C8" s="147"/>
      <c r="D8" s="139"/>
      <c r="E8" s="139">
        <v>3</v>
      </c>
      <c r="F8" s="148" t="s">
        <v>315</v>
      </c>
      <c r="G8" s="142" t="s">
        <v>316</v>
      </c>
      <c r="H8" s="143"/>
      <c r="I8" s="143"/>
      <c r="J8" s="143"/>
      <c r="K8" s="143"/>
      <c r="L8" s="143"/>
      <c r="M8" s="143">
        <v>30</v>
      </c>
      <c r="N8" s="143"/>
      <c r="O8" s="144">
        <v>12</v>
      </c>
      <c r="P8" s="143">
        <v>10</v>
      </c>
      <c r="Q8" s="143"/>
      <c r="R8" s="143"/>
      <c r="S8" s="143"/>
      <c r="T8" s="143">
        <v>4</v>
      </c>
      <c r="U8" s="144"/>
      <c r="V8" s="143"/>
      <c r="W8" s="143"/>
      <c r="X8" s="143"/>
      <c r="Y8" s="143"/>
      <c r="Z8" s="143"/>
      <c r="AA8" s="143"/>
      <c r="AB8" s="143"/>
      <c r="AC8" s="144">
        <v>12</v>
      </c>
      <c r="AD8" s="145">
        <v>44</v>
      </c>
      <c r="AE8" s="145">
        <v>24</v>
      </c>
      <c r="AF8" s="146">
        <v>68</v>
      </c>
    </row>
    <row r="9" spans="1:32" ht="28.5">
      <c r="A9" s="139">
        <v>8</v>
      </c>
      <c r="B9" s="139">
        <v>7</v>
      </c>
      <c r="C9" s="147"/>
      <c r="D9" s="139"/>
      <c r="E9" s="139">
        <v>4</v>
      </c>
      <c r="F9" s="148" t="s">
        <v>317</v>
      </c>
      <c r="G9" s="142" t="s">
        <v>318</v>
      </c>
      <c r="H9" s="143"/>
      <c r="I9" s="143"/>
      <c r="J9" s="143"/>
      <c r="K9" s="143"/>
      <c r="L9" s="143"/>
      <c r="M9" s="143"/>
      <c r="N9" s="143"/>
      <c r="O9" s="144"/>
      <c r="P9" s="143">
        <v>10</v>
      </c>
      <c r="Q9" s="143"/>
      <c r="R9" s="143"/>
      <c r="S9" s="143"/>
      <c r="T9" s="143">
        <v>3</v>
      </c>
      <c r="U9" s="144"/>
      <c r="V9" s="143"/>
      <c r="W9" s="143"/>
      <c r="X9" s="143"/>
      <c r="Y9" s="143"/>
      <c r="Z9" s="143"/>
      <c r="AA9" s="143">
        <v>60</v>
      </c>
      <c r="AB9" s="143"/>
      <c r="AC9" s="144"/>
      <c r="AD9" s="145">
        <v>73</v>
      </c>
      <c r="AE9" s="145">
        <v>0</v>
      </c>
      <c r="AF9" s="146">
        <v>73</v>
      </c>
    </row>
    <row r="10" spans="1:32" ht="28.5">
      <c r="A10" s="139">
        <v>9</v>
      </c>
      <c r="B10" s="139"/>
      <c r="C10" s="147"/>
      <c r="D10" s="139"/>
      <c r="E10" s="139">
        <v>5</v>
      </c>
      <c r="F10" s="141" t="s">
        <v>319</v>
      </c>
      <c r="G10" s="142" t="s">
        <v>320</v>
      </c>
      <c r="H10" s="143"/>
      <c r="I10" s="143"/>
      <c r="J10" s="143">
        <v>20</v>
      </c>
      <c r="K10" s="143"/>
      <c r="L10" s="143"/>
      <c r="M10" s="143">
        <v>30</v>
      </c>
      <c r="N10" s="143"/>
      <c r="O10" s="144">
        <v>46</v>
      </c>
      <c r="P10" s="143">
        <v>10</v>
      </c>
      <c r="Q10" s="143"/>
      <c r="R10" s="143"/>
      <c r="S10" s="143"/>
      <c r="T10" s="143">
        <v>29</v>
      </c>
      <c r="U10" s="144">
        <v>16</v>
      </c>
      <c r="V10" s="143"/>
      <c r="W10" s="143"/>
      <c r="X10" s="143"/>
      <c r="Y10" s="143"/>
      <c r="Z10" s="143"/>
      <c r="AA10" s="143"/>
      <c r="AB10" s="143"/>
      <c r="AC10" s="144"/>
      <c r="AD10" s="145">
        <v>89</v>
      </c>
      <c r="AE10" s="145">
        <v>62</v>
      </c>
      <c r="AF10" s="146">
        <v>151</v>
      </c>
    </row>
    <row r="11" spans="1:32" ht="28.5">
      <c r="A11" s="139">
        <v>10</v>
      </c>
      <c r="B11" s="139">
        <v>8</v>
      </c>
      <c r="C11" s="147"/>
      <c r="D11" s="139">
        <v>5</v>
      </c>
      <c r="E11" s="139"/>
      <c r="F11" s="141" t="s">
        <v>321</v>
      </c>
      <c r="G11" s="150" t="s">
        <v>322</v>
      </c>
      <c r="H11" s="143"/>
      <c r="I11" s="143"/>
      <c r="J11" s="143">
        <v>60</v>
      </c>
      <c r="K11" s="143"/>
      <c r="L11" s="143">
        <v>20</v>
      </c>
      <c r="M11" s="143"/>
      <c r="N11" s="143"/>
      <c r="O11" s="144">
        <v>62</v>
      </c>
      <c r="P11" s="143">
        <v>10</v>
      </c>
      <c r="Q11" s="143"/>
      <c r="R11" s="143"/>
      <c r="S11" s="143"/>
      <c r="T11" s="143"/>
      <c r="U11" s="144">
        <v>8</v>
      </c>
      <c r="V11" s="143"/>
      <c r="W11" s="143"/>
      <c r="X11" s="143"/>
      <c r="Y11" s="143"/>
      <c r="Z11" s="143"/>
      <c r="AA11" s="143"/>
      <c r="AB11" s="143"/>
      <c r="AC11" s="144">
        <v>52</v>
      </c>
      <c r="AD11" s="145">
        <v>90</v>
      </c>
      <c r="AE11" s="145">
        <v>122</v>
      </c>
      <c r="AF11" s="146">
        <v>212</v>
      </c>
    </row>
    <row r="12" spans="1:32" ht="33">
      <c r="A12" s="139">
        <v>11</v>
      </c>
      <c r="B12" s="139">
        <v>9</v>
      </c>
      <c r="C12" s="147"/>
      <c r="D12" s="139">
        <v>6</v>
      </c>
      <c r="E12" s="139"/>
      <c r="F12" s="141" t="s">
        <v>323</v>
      </c>
      <c r="G12" s="142" t="s">
        <v>324</v>
      </c>
      <c r="H12" s="143"/>
      <c r="I12" s="143"/>
      <c r="J12" s="143">
        <v>20</v>
      </c>
      <c r="K12" s="143"/>
      <c r="L12" s="143">
        <v>60</v>
      </c>
      <c r="M12" s="143">
        <v>30</v>
      </c>
      <c r="N12" s="143"/>
      <c r="O12" s="144">
        <v>38</v>
      </c>
      <c r="P12" s="143">
        <v>10</v>
      </c>
      <c r="Q12" s="143"/>
      <c r="R12" s="143"/>
      <c r="S12" s="143"/>
      <c r="T12" s="143">
        <v>27</v>
      </c>
      <c r="U12" s="144">
        <v>24</v>
      </c>
      <c r="V12" s="143"/>
      <c r="W12" s="143"/>
      <c r="X12" s="143"/>
      <c r="Y12" s="143"/>
      <c r="Z12" s="143"/>
      <c r="AA12" s="143"/>
      <c r="AB12" s="143"/>
      <c r="AC12" s="144">
        <v>4</v>
      </c>
      <c r="AD12" s="145">
        <v>147</v>
      </c>
      <c r="AE12" s="145">
        <v>66</v>
      </c>
      <c r="AF12" s="146">
        <v>213</v>
      </c>
    </row>
    <row r="13" spans="1:32" ht="28.5">
      <c r="A13" s="139">
        <v>12</v>
      </c>
      <c r="B13" s="151"/>
      <c r="C13" s="152"/>
      <c r="D13" s="151"/>
      <c r="E13" s="151">
        <v>6</v>
      </c>
      <c r="F13" s="141" t="s">
        <v>325</v>
      </c>
      <c r="G13" s="142" t="s">
        <v>326</v>
      </c>
      <c r="H13" s="153"/>
      <c r="I13" s="153"/>
      <c r="J13" s="153"/>
      <c r="K13" s="153"/>
      <c r="L13" s="153">
        <v>60</v>
      </c>
      <c r="M13" s="153"/>
      <c r="N13" s="153"/>
      <c r="O13" s="144">
        <v>200</v>
      </c>
      <c r="P13" s="153">
        <v>10</v>
      </c>
      <c r="Q13" s="153"/>
      <c r="R13" s="153"/>
      <c r="S13" s="153"/>
      <c r="T13" s="153"/>
      <c r="U13" s="144"/>
      <c r="V13" s="153"/>
      <c r="W13" s="153"/>
      <c r="X13" s="153"/>
      <c r="Y13" s="153"/>
      <c r="Z13" s="153"/>
      <c r="AA13" s="153"/>
      <c r="AB13" s="153"/>
      <c r="AC13" s="144"/>
      <c r="AD13" s="145">
        <v>270</v>
      </c>
      <c r="AE13" s="145">
        <v>0</v>
      </c>
      <c r="AF13" s="146">
        <v>270</v>
      </c>
    </row>
  </sheetData>
  <printOptions horizontalCentered="1"/>
  <pageMargins left="0.31496062992125984" right="0.31496062992125984" top="0.35433070866141736" bottom="0.35433070866141736" header="0.11811023622047245" footer="0.31496062992125984"/>
  <pageSetup paperSize="9" scale="76" orientation="landscape" r:id="rId1"/>
  <headerFooter>
    <oddHeader>&amp;LXXII. Rezét Kupa&amp;C&amp;A&amp;R2019.04.13.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C23" sqref="C23"/>
    </sheetView>
  </sheetViews>
  <sheetFormatPr defaultRowHeight="12.75"/>
  <cols>
    <col min="1" max="1" width="5" customWidth="1"/>
    <col min="2" max="2" width="4.7109375" customWidth="1"/>
    <col min="3" max="3" width="0" hidden="1" customWidth="1"/>
    <col min="4" max="5" width="4.5703125" customWidth="1"/>
    <col min="6" max="6" width="24.7109375" customWidth="1"/>
    <col min="7" max="7" width="14.42578125" customWidth="1"/>
    <col min="8" max="23" width="4.7109375" customWidth="1"/>
    <col min="24" max="24" width="5.7109375" customWidth="1"/>
    <col min="25" max="26" width="7.28515625" customWidth="1"/>
  </cols>
  <sheetData>
    <row r="1" spans="1:26" ht="150.75">
      <c r="A1" s="131" t="s">
        <v>0</v>
      </c>
      <c r="B1" s="132" t="s">
        <v>224</v>
      </c>
      <c r="C1" s="132" t="s">
        <v>224</v>
      </c>
      <c r="D1" s="132" t="s">
        <v>225</v>
      </c>
      <c r="E1" s="132" t="s">
        <v>226</v>
      </c>
      <c r="F1" s="133" t="s">
        <v>227</v>
      </c>
      <c r="G1" s="134" t="s">
        <v>228</v>
      </c>
      <c r="H1" s="135" t="s">
        <v>229</v>
      </c>
      <c r="I1" s="135" t="s">
        <v>230</v>
      </c>
      <c r="J1" s="135" t="s">
        <v>231</v>
      </c>
      <c r="K1" s="135" t="s">
        <v>232</v>
      </c>
      <c r="L1" s="135" t="s">
        <v>233</v>
      </c>
      <c r="M1" s="135" t="s">
        <v>275</v>
      </c>
      <c r="N1" s="135" t="s">
        <v>234</v>
      </c>
      <c r="O1" s="135" t="s">
        <v>235</v>
      </c>
      <c r="P1" s="136" t="s">
        <v>236</v>
      </c>
      <c r="Q1" s="135" t="s">
        <v>277</v>
      </c>
      <c r="R1" s="135" t="s">
        <v>237</v>
      </c>
      <c r="S1" s="135" t="s">
        <v>276</v>
      </c>
      <c r="T1" s="135" t="s">
        <v>238</v>
      </c>
      <c r="U1" s="135" t="s">
        <v>239</v>
      </c>
      <c r="V1" s="135" t="s">
        <v>240</v>
      </c>
      <c r="W1" s="136" t="s">
        <v>241</v>
      </c>
      <c r="X1" s="137" t="s">
        <v>242</v>
      </c>
      <c r="Y1" s="137" t="s">
        <v>243</v>
      </c>
      <c r="Z1" s="138" t="s">
        <v>244</v>
      </c>
    </row>
    <row r="2" spans="1:26" ht="28.5">
      <c r="A2" s="139">
        <v>1</v>
      </c>
      <c r="B2" s="139">
        <v>1</v>
      </c>
      <c r="C2" s="140"/>
      <c r="D2" s="139">
        <v>1</v>
      </c>
      <c r="E2" s="139"/>
      <c r="F2" s="141" t="s">
        <v>245</v>
      </c>
      <c r="G2" s="142" t="s">
        <v>246</v>
      </c>
      <c r="H2" s="143"/>
      <c r="I2" s="143"/>
      <c r="J2" s="143"/>
      <c r="K2" s="143"/>
      <c r="L2" s="143"/>
      <c r="M2" s="143">
        <v>11</v>
      </c>
      <c r="N2" s="143"/>
      <c r="O2" s="143"/>
      <c r="P2" s="144"/>
      <c r="Q2" s="143">
        <v>10</v>
      </c>
      <c r="R2" s="143"/>
      <c r="S2" s="143"/>
      <c r="T2" s="143"/>
      <c r="U2" s="143"/>
      <c r="V2" s="143"/>
      <c r="W2" s="144">
        <v>10</v>
      </c>
      <c r="X2" s="145">
        <v>21</v>
      </c>
      <c r="Y2" s="145">
        <v>10</v>
      </c>
      <c r="Z2" s="146">
        <v>31</v>
      </c>
    </row>
    <row r="3" spans="1:26" ht="28.5">
      <c r="A3" s="139">
        <v>2</v>
      </c>
      <c r="B3" s="139">
        <v>2</v>
      </c>
      <c r="C3" s="147"/>
      <c r="D3" s="139">
        <v>2</v>
      </c>
      <c r="E3" s="139"/>
      <c r="F3" s="148" t="s">
        <v>247</v>
      </c>
      <c r="G3" s="142" t="s">
        <v>248</v>
      </c>
      <c r="H3" s="143"/>
      <c r="I3" s="143"/>
      <c r="J3" s="143"/>
      <c r="K3" s="143"/>
      <c r="L3" s="143"/>
      <c r="M3" s="143"/>
      <c r="N3" s="143"/>
      <c r="O3" s="143"/>
      <c r="P3" s="144"/>
      <c r="Q3" s="143">
        <v>20</v>
      </c>
      <c r="R3" s="143"/>
      <c r="S3" s="143">
        <v>20</v>
      </c>
      <c r="T3" s="143"/>
      <c r="U3" s="143"/>
      <c r="V3" s="143"/>
      <c r="W3" s="144">
        <v>8</v>
      </c>
      <c r="X3" s="145">
        <v>40</v>
      </c>
      <c r="Y3" s="145">
        <v>8</v>
      </c>
      <c r="Z3" s="146">
        <v>48</v>
      </c>
    </row>
    <row r="4" spans="1:26" ht="28.5">
      <c r="A4" s="139">
        <v>3</v>
      </c>
      <c r="B4" s="139">
        <v>3</v>
      </c>
      <c r="C4" s="147"/>
      <c r="D4" s="139">
        <v>3</v>
      </c>
      <c r="E4" s="139"/>
      <c r="F4" s="148" t="s">
        <v>249</v>
      </c>
      <c r="G4" s="142" t="s">
        <v>250</v>
      </c>
      <c r="H4" s="143"/>
      <c r="I4" s="143"/>
      <c r="J4" s="143"/>
      <c r="K4" s="143"/>
      <c r="L4" s="143"/>
      <c r="M4" s="143">
        <v>43</v>
      </c>
      <c r="N4" s="143"/>
      <c r="O4" s="143"/>
      <c r="P4" s="144">
        <v>20</v>
      </c>
      <c r="Q4" s="143">
        <v>10</v>
      </c>
      <c r="R4" s="143"/>
      <c r="S4" s="143">
        <v>5</v>
      </c>
      <c r="T4" s="143"/>
      <c r="U4" s="143"/>
      <c r="V4" s="143"/>
      <c r="W4" s="144"/>
      <c r="X4" s="145">
        <v>58</v>
      </c>
      <c r="Y4" s="145">
        <v>20</v>
      </c>
      <c r="Z4" s="146">
        <v>78</v>
      </c>
    </row>
    <row r="5" spans="1:26" ht="28.5">
      <c r="A5" s="139">
        <v>4</v>
      </c>
      <c r="B5" s="139">
        <v>4</v>
      </c>
      <c r="C5" s="147"/>
      <c r="D5" s="139"/>
      <c r="E5" s="139">
        <v>1</v>
      </c>
      <c r="F5" s="141" t="s">
        <v>251</v>
      </c>
      <c r="G5" s="142" t="s">
        <v>252</v>
      </c>
      <c r="H5" s="143"/>
      <c r="I5" s="143"/>
      <c r="J5" s="143"/>
      <c r="K5" s="143"/>
      <c r="L5" s="143"/>
      <c r="M5" s="143">
        <v>16</v>
      </c>
      <c r="N5" s="143"/>
      <c r="O5" s="143"/>
      <c r="P5" s="144"/>
      <c r="Q5" s="143">
        <v>60</v>
      </c>
      <c r="R5" s="143"/>
      <c r="S5" s="143"/>
      <c r="T5" s="143"/>
      <c r="U5" s="143">
        <v>20</v>
      </c>
      <c r="V5" s="143"/>
      <c r="W5" s="144"/>
      <c r="X5" s="145">
        <v>96</v>
      </c>
      <c r="Y5" s="145">
        <v>0</v>
      </c>
      <c r="Z5" s="146">
        <v>96</v>
      </c>
    </row>
    <row r="6" spans="1:26" ht="42.75">
      <c r="A6" s="139">
        <v>5</v>
      </c>
      <c r="B6" s="139">
        <v>5</v>
      </c>
      <c r="C6" s="147"/>
      <c r="D6" s="139">
        <v>4</v>
      </c>
      <c r="E6" s="139"/>
      <c r="F6" s="141" t="s">
        <v>253</v>
      </c>
      <c r="G6" s="142" t="s">
        <v>254</v>
      </c>
      <c r="H6" s="143"/>
      <c r="I6" s="143"/>
      <c r="J6" s="143"/>
      <c r="K6" s="143"/>
      <c r="L6" s="143"/>
      <c r="M6" s="143">
        <v>9</v>
      </c>
      <c r="N6" s="143"/>
      <c r="O6" s="143"/>
      <c r="P6" s="144">
        <v>8</v>
      </c>
      <c r="Q6" s="143"/>
      <c r="R6" s="143"/>
      <c r="S6" s="143"/>
      <c r="T6" s="143"/>
      <c r="U6" s="143">
        <v>20</v>
      </c>
      <c r="V6" s="143">
        <v>60</v>
      </c>
      <c r="W6" s="144"/>
      <c r="X6" s="145">
        <v>89</v>
      </c>
      <c r="Y6" s="145">
        <v>8</v>
      </c>
      <c r="Z6" s="146">
        <v>97</v>
      </c>
    </row>
    <row r="7" spans="1:26" ht="28.5">
      <c r="A7" s="139">
        <v>6</v>
      </c>
      <c r="B7" s="139">
        <v>6</v>
      </c>
      <c r="C7" s="147"/>
      <c r="D7" s="139">
        <v>5</v>
      </c>
      <c r="E7" s="139"/>
      <c r="F7" s="148" t="s">
        <v>255</v>
      </c>
      <c r="G7" s="142" t="s">
        <v>256</v>
      </c>
      <c r="H7" s="143"/>
      <c r="I7" s="143"/>
      <c r="J7" s="143">
        <v>60</v>
      </c>
      <c r="K7" s="143"/>
      <c r="L7" s="143"/>
      <c r="M7" s="143"/>
      <c r="N7" s="143"/>
      <c r="O7" s="143"/>
      <c r="P7" s="144">
        <v>4</v>
      </c>
      <c r="Q7" s="143">
        <v>10</v>
      </c>
      <c r="R7" s="143"/>
      <c r="S7" s="143">
        <v>5</v>
      </c>
      <c r="T7" s="143"/>
      <c r="U7" s="143">
        <v>20</v>
      </c>
      <c r="V7" s="143"/>
      <c r="W7" s="144"/>
      <c r="X7" s="145">
        <v>95</v>
      </c>
      <c r="Y7" s="145">
        <v>4</v>
      </c>
      <c r="Z7" s="146">
        <v>99</v>
      </c>
    </row>
    <row r="8" spans="1:26" ht="28.5">
      <c r="A8" s="139">
        <v>7</v>
      </c>
      <c r="B8" s="139">
        <v>7</v>
      </c>
      <c r="C8" s="147"/>
      <c r="D8" s="139"/>
      <c r="E8" s="139">
        <v>2</v>
      </c>
      <c r="F8" s="149" t="s">
        <v>257</v>
      </c>
      <c r="G8" s="150" t="s">
        <v>258</v>
      </c>
      <c r="H8" s="143"/>
      <c r="I8" s="143"/>
      <c r="J8" s="143"/>
      <c r="K8" s="143"/>
      <c r="L8" s="143"/>
      <c r="M8" s="143">
        <v>1</v>
      </c>
      <c r="N8" s="143"/>
      <c r="O8" s="143"/>
      <c r="P8" s="144"/>
      <c r="Q8" s="143">
        <v>60</v>
      </c>
      <c r="R8" s="143"/>
      <c r="S8" s="143"/>
      <c r="T8" s="143"/>
      <c r="U8" s="143">
        <v>60</v>
      </c>
      <c r="V8" s="143"/>
      <c r="W8" s="144"/>
      <c r="X8" s="145">
        <v>121</v>
      </c>
      <c r="Y8" s="145">
        <v>0</v>
      </c>
      <c r="Z8" s="146">
        <v>121</v>
      </c>
    </row>
    <row r="9" spans="1:26" ht="28.5">
      <c r="A9" s="139">
        <v>8</v>
      </c>
      <c r="B9" s="139">
        <v>8</v>
      </c>
      <c r="C9" s="147"/>
      <c r="D9" s="139">
        <v>6</v>
      </c>
      <c r="E9" s="139"/>
      <c r="F9" s="141" t="s">
        <v>259</v>
      </c>
      <c r="G9" s="142" t="s">
        <v>260</v>
      </c>
      <c r="H9" s="143"/>
      <c r="I9" s="143"/>
      <c r="J9" s="143">
        <v>60</v>
      </c>
      <c r="K9" s="143"/>
      <c r="L9" s="143"/>
      <c r="M9" s="143">
        <v>1</v>
      </c>
      <c r="N9" s="143">
        <v>30</v>
      </c>
      <c r="O9" s="143"/>
      <c r="P9" s="144">
        <v>6</v>
      </c>
      <c r="Q9" s="143">
        <v>10</v>
      </c>
      <c r="R9" s="143"/>
      <c r="S9" s="143"/>
      <c r="T9" s="143"/>
      <c r="U9" s="143"/>
      <c r="V9" s="143"/>
      <c r="W9" s="144">
        <v>32</v>
      </c>
      <c r="X9" s="145">
        <v>101</v>
      </c>
      <c r="Y9" s="145">
        <v>38</v>
      </c>
      <c r="Z9" s="146">
        <v>139</v>
      </c>
    </row>
    <row r="10" spans="1:26" ht="28.5">
      <c r="A10" s="139">
        <v>9</v>
      </c>
      <c r="B10" s="139"/>
      <c r="C10" s="147"/>
      <c r="D10" s="139"/>
      <c r="E10" s="139">
        <v>3</v>
      </c>
      <c r="F10" s="141" t="s">
        <v>261</v>
      </c>
      <c r="G10" s="142" t="s">
        <v>262</v>
      </c>
      <c r="H10" s="143"/>
      <c r="I10" s="143"/>
      <c r="J10" s="143"/>
      <c r="K10" s="143"/>
      <c r="L10" s="143"/>
      <c r="M10" s="143">
        <v>21</v>
      </c>
      <c r="N10" s="143"/>
      <c r="O10" s="143"/>
      <c r="P10" s="144">
        <v>4</v>
      </c>
      <c r="Q10" s="143">
        <v>60</v>
      </c>
      <c r="R10" s="143"/>
      <c r="S10" s="143">
        <v>30</v>
      </c>
      <c r="T10" s="143"/>
      <c r="U10" s="143">
        <v>60</v>
      </c>
      <c r="V10" s="143"/>
      <c r="W10" s="144"/>
      <c r="X10" s="145">
        <v>171</v>
      </c>
      <c r="Y10" s="145">
        <v>4</v>
      </c>
      <c r="Z10" s="146">
        <v>175</v>
      </c>
    </row>
    <row r="11" spans="1:26" ht="28.5">
      <c r="A11" s="139">
        <v>10</v>
      </c>
      <c r="B11" s="139"/>
      <c r="C11" s="147"/>
      <c r="D11" s="139">
        <v>7</v>
      </c>
      <c r="E11" s="139"/>
      <c r="F11" s="141" t="s">
        <v>263</v>
      </c>
      <c r="G11" s="142" t="s">
        <v>264</v>
      </c>
      <c r="H11" s="143"/>
      <c r="I11" s="143"/>
      <c r="J11" s="143">
        <v>60</v>
      </c>
      <c r="K11" s="143"/>
      <c r="L11" s="143"/>
      <c r="M11" s="143">
        <v>5</v>
      </c>
      <c r="N11" s="143">
        <v>30</v>
      </c>
      <c r="O11" s="143"/>
      <c r="P11" s="144"/>
      <c r="Q11" s="143">
        <v>60</v>
      </c>
      <c r="R11" s="143"/>
      <c r="S11" s="143"/>
      <c r="T11" s="143"/>
      <c r="U11" s="143">
        <v>40</v>
      </c>
      <c r="V11" s="143"/>
      <c r="W11" s="144"/>
      <c r="X11" s="145">
        <v>195</v>
      </c>
      <c r="Y11" s="145">
        <v>0</v>
      </c>
      <c r="Z11" s="146">
        <v>195</v>
      </c>
    </row>
    <row r="12" spans="1:26" ht="28.5">
      <c r="A12" s="139">
        <v>11</v>
      </c>
      <c r="B12" s="151">
        <v>9</v>
      </c>
      <c r="C12" s="152"/>
      <c r="D12" s="151">
        <v>8</v>
      </c>
      <c r="E12" s="151"/>
      <c r="F12" s="141" t="s">
        <v>265</v>
      </c>
      <c r="G12" s="142" t="s">
        <v>266</v>
      </c>
      <c r="H12" s="153">
        <v>60</v>
      </c>
      <c r="I12" s="153"/>
      <c r="J12" s="153"/>
      <c r="K12" s="153"/>
      <c r="L12" s="153"/>
      <c r="M12" s="153">
        <v>10</v>
      </c>
      <c r="N12" s="153"/>
      <c r="O12" s="153"/>
      <c r="P12" s="144"/>
      <c r="Q12" s="153"/>
      <c r="R12" s="153"/>
      <c r="S12" s="153"/>
      <c r="T12" s="153"/>
      <c r="U12" s="153">
        <v>60</v>
      </c>
      <c r="V12" s="153">
        <v>60</v>
      </c>
      <c r="W12" s="144">
        <v>12</v>
      </c>
      <c r="X12" s="145">
        <v>190</v>
      </c>
      <c r="Y12" s="145">
        <v>12</v>
      </c>
      <c r="Z12" s="146">
        <v>202</v>
      </c>
    </row>
    <row r="13" spans="1:26" ht="28.5">
      <c r="A13" s="139">
        <v>12</v>
      </c>
      <c r="B13" s="151"/>
      <c r="C13" s="152"/>
      <c r="D13" s="151"/>
      <c r="E13" s="151">
        <v>4</v>
      </c>
      <c r="F13" s="148" t="s">
        <v>267</v>
      </c>
      <c r="G13" s="142" t="s">
        <v>268</v>
      </c>
      <c r="H13" s="153">
        <v>60</v>
      </c>
      <c r="I13" s="153"/>
      <c r="J13" s="153">
        <v>60</v>
      </c>
      <c r="K13" s="153"/>
      <c r="L13" s="153"/>
      <c r="M13" s="153">
        <v>46</v>
      </c>
      <c r="N13" s="153">
        <v>30</v>
      </c>
      <c r="O13" s="153"/>
      <c r="P13" s="144">
        <v>6</v>
      </c>
      <c r="Q13" s="153">
        <v>50</v>
      </c>
      <c r="R13" s="153"/>
      <c r="S13" s="153"/>
      <c r="T13" s="153"/>
      <c r="U13" s="153">
        <v>40</v>
      </c>
      <c r="V13" s="153">
        <v>60</v>
      </c>
      <c r="W13" s="144">
        <v>10</v>
      </c>
      <c r="X13" s="145">
        <v>346</v>
      </c>
      <c r="Y13" s="145">
        <v>16</v>
      </c>
      <c r="Z13" s="146">
        <v>362</v>
      </c>
    </row>
    <row r="14" spans="1:26" ht="28.5">
      <c r="A14" s="139">
        <v>13</v>
      </c>
      <c r="B14" s="151"/>
      <c r="C14" s="152"/>
      <c r="D14" s="151"/>
      <c r="E14" s="151">
        <v>5</v>
      </c>
      <c r="F14" s="141" t="s">
        <v>269</v>
      </c>
      <c r="G14" s="150" t="s">
        <v>270</v>
      </c>
      <c r="H14" s="153"/>
      <c r="I14" s="153"/>
      <c r="J14" s="153"/>
      <c r="K14" s="153"/>
      <c r="L14" s="153"/>
      <c r="M14" s="153">
        <v>13</v>
      </c>
      <c r="N14" s="153"/>
      <c r="O14" s="153"/>
      <c r="P14" s="144">
        <v>10</v>
      </c>
      <c r="Q14" s="153">
        <v>100</v>
      </c>
      <c r="R14" s="153"/>
      <c r="S14" s="153">
        <v>15</v>
      </c>
      <c r="T14" s="153"/>
      <c r="U14" s="153">
        <v>150</v>
      </c>
      <c r="V14" s="153">
        <v>60</v>
      </c>
      <c r="W14" s="144">
        <v>38</v>
      </c>
      <c r="X14" s="145">
        <v>338</v>
      </c>
      <c r="Y14" s="145">
        <v>48</v>
      </c>
      <c r="Z14" s="146">
        <v>386</v>
      </c>
    </row>
    <row r="15" spans="1:26" ht="28.5">
      <c r="A15" s="139">
        <v>14</v>
      </c>
      <c r="B15" s="151"/>
      <c r="C15" s="152"/>
      <c r="D15" s="151">
        <v>9</v>
      </c>
      <c r="E15" s="151"/>
      <c r="F15" s="141" t="s">
        <v>271</v>
      </c>
      <c r="G15" s="142" t="s">
        <v>272</v>
      </c>
      <c r="H15" s="153">
        <v>60</v>
      </c>
      <c r="I15" s="153"/>
      <c r="J15" s="153">
        <v>60</v>
      </c>
      <c r="K15" s="153"/>
      <c r="L15" s="153"/>
      <c r="M15" s="153">
        <v>45</v>
      </c>
      <c r="N15" s="153"/>
      <c r="O15" s="153"/>
      <c r="P15" s="144">
        <v>22</v>
      </c>
      <c r="Q15" s="153">
        <v>50</v>
      </c>
      <c r="R15" s="153"/>
      <c r="S15" s="153">
        <v>60</v>
      </c>
      <c r="T15" s="153">
        <v>60</v>
      </c>
      <c r="U15" s="153">
        <v>80</v>
      </c>
      <c r="V15" s="153">
        <v>60</v>
      </c>
      <c r="W15" s="144">
        <v>80</v>
      </c>
      <c r="X15" s="145">
        <v>475</v>
      </c>
      <c r="Y15" s="145">
        <v>102</v>
      </c>
      <c r="Z15" s="146">
        <v>577</v>
      </c>
    </row>
    <row r="16" spans="1:26" ht="28.5">
      <c r="A16" s="139">
        <v>15</v>
      </c>
      <c r="B16" s="151"/>
      <c r="C16" s="152"/>
      <c r="D16" s="151"/>
      <c r="E16" s="151">
        <v>6</v>
      </c>
      <c r="F16" s="141" t="s">
        <v>273</v>
      </c>
      <c r="G16" s="142" t="s">
        <v>274</v>
      </c>
      <c r="H16" s="153">
        <v>60</v>
      </c>
      <c r="I16" s="153"/>
      <c r="J16" s="153"/>
      <c r="K16" s="153"/>
      <c r="L16" s="153">
        <v>60</v>
      </c>
      <c r="M16" s="153">
        <v>60</v>
      </c>
      <c r="N16" s="153">
        <v>30</v>
      </c>
      <c r="O16" s="153">
        <v>100</v>
      </c>
      <c r="P16" s="144">
        <v>170</v>
      </c>
      <c r="Q16" s="153">
        <v>100</v>
      </c>
      <c r="R16" s="153">
        <v>100</v>
      </c>
      <c r="S16" s="153">
        <v>100</v>
      </c>
      <c r="T16" s="153">
        <v>100</v>
      </c>
      <c r="U16" s="153">
        <v>150</v>
      </c>
      <c r="V16" s="153">
        <v>60</v>
      </c>
      <c r="W16" s="144">
        <v>108</v>
      </c>
      <c r="X16" s="145">
        <v>920</v>
      </c>
      <c r="Y16" s="145">
        <v>278</v>
      </c>
      <c r="Z16" s="146">
        <v>1198</v>
      </c>
    </row>
  </sheetData>
  <printOptions horizontalCentered="1"/>
  <pageMargins left="0.31496062992125984" right="0.31496062992125984" top="0.35433070866141736" bottom="0.35433070866141736" header="0.11811023622047245" footer="0.31496062992125984"/>
  <pageSetup paperSize="9" scale="94" fitToHeight="2" orientation="landscape" r:id="rId1"/>
  <headerFooter>
    <oddHeader>&amp;LXXII. Rezét Kupa&amp;C&amp;A&amp;R2019.04.13.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G67"/>
  <sheetViews>
    <sheetView tabSelected="1" zoomScale="65" zoomScaleNormal="65" workbookViewId="0">
      <pane ySplit="1" topLeftCell="A2" activePane="bottomLeft" state="frozen"/>
      <selection activeCell="C23" sqref="C23"/>
      <selection pane="bottomLeft" activeCell="AP23" sqref="AP23"/>
    </sheetView>
  </sheetViews>
  <sheetFormatPr defaultColWidth="9.140625" defaultRowHeight="12.75"/>
  <cols>
    <col min="1" max="1" width="3.5703125" style="1" customWidth="1"/>
    <col min="2" max="2" width="19.28515625" style="1" customWidth="1"/>
    <col min="3" max="3" width="21.28515625" style="1" customWidth="1"/>
    <col min="4" max="4" width="5.5703125" style="1" customWidth="1"/>
    <col min="5" max="6" width="4.140625" style="1" customWidth="1"/>
    <col min="7" max="8" width="5" style="1" bestFit="1" customWidth="1"/>
    <col min="9" max="9" width="4.140625" style="1" customWidth="1"/>
    <col min="10" max="11" width="4.140625" style="2" customWidth="1"/>
    <col min="12" max="12" width="4.5703125" style="2" bestFit="1" customWidth="1"/>
    <col min="13" max="15" width="4.140625" style="2" customWidth="1"/>
    <col min="16" max="24" width="5" style="2" bestFit="1" customWidth="1"/>
    <col min="25" max="25" width="5.7109375" style="1" customWidth="1"/>
    <col min="26" max="26" width="5.85546875" style="1" customWidth="1"/>
    <col min="27" max="27" width="8.7109375" style="1" customWidth="1"/>
    <col min="28" max="28" width="5.42578125" style="1" bestFit="1" customWidth="1"/>
    <col min="29" max="30" width="7.28515625" style="1" bestFit="1" customWidth="1"/>
    <col min="31" max="32" width="5.42578125" style="1" bestFit="1" customWidth="1"/>
    <col min="33" max="33" width="4.42578125" style="1" bestFit="1" customWidth="1"/>
    <col min="34" max="16384" width="9.140625" style="1"/>
  </cols>
  <sheetData>
    <row r="1" spans="1:33" ht="140.25" customHeight="1" thickBot="1">
      <c r="A1" s="3" t="s">
        <v>0</v>
      </c>
      <c r="B1" s="4" t="s">
        <v>1</v>
      </c>
      <c r="C1" s="5" t="s">
        <v>2</v>
      </c>
      <c r="D1" s="6" t="s">
        <v>3</v>
      </c>
      <c r="E1" s="8" t="s">
        <v>31</v>
      </c>
      <c r="F1" s="8" t="s">
        <v>4</v>
      </c>
      <c r="G1" s="8" t="s">
        <v>54</v>
      </c>
      <c r="H1" s="8" t="s">
        <v>55</v>
      </c>
      <c r="I1" s="10" t="s">
        <v>5</v>
      </c>
      <c r="J1" s="10" t="s">
        <v>46</v>
      </c>
      <c r="K1" s="8" t="s">
        <v>56</v>
      </c>
      <c r="L1" s="9" t="s">
        <v>6</v>
      </c>
      <c r="M1" s="8" t="s">
        <v>40</v>
      </c>
      <c r="N1" s="8" t="s">
        <v>71</v>
      </c>
      <c r="O1" s="8" t="s">
        <v>72</v>
      </c>
      <c r="P1" s="8" t="s">
        <v>7</v>
      </c>
      <c r="Q1" s="8" t="s">
        <v>8</v>
      </c>
      <c r="R1" s="8" t="s">
        <v>73</v>
      </c>
      <c r="S1" s="8" t="s">
        <v>74</v>
      </c>
      <c r="T1" s="8" t="s">
        <v>21</v>
      </c>
      <c r="U1" s="8" t="s">
        <v>75</v>
      </c>
      <c r="V1" s="8" t="s">
        <v>22</v>
      </c>
      <c r="W1" s="8" t="s">
        <v>23</v>
      </c>
      <c r="X1" s="11" t="s">
        <v>11</v>
      </c>
      <c r="Y1" s="12" t="s">
        <v>12</v>
      </c>
      <c r="Z1" s="13" t="s">
        <v>13</v>
      </c>
      <c r="AA1" s="14" t="s">
        <v>14</v>
      </c>
      <c r="AB1" s="15"/>
      <c r="AC1" s="170" t="s">
        <v>328</v>
      </c>
      <c r="AD1" s="168" t="s">
        <v>329</v>
      </c>
      <c r="AE1" s="15"/>
      <c r="AF1" s="15"/>
      <c r="AG1" s="16"/>
    </row>
    <row r="2" spans="1:33">
      <c r="A2" s="172">
        <v>1</v>
      </c>
      <c r="B2" s="173" t="s">
        <v>76</v>
      </c>
      <c r="C2" s="174" t="s">
        <v>77</v>
      </c>
      <c r="D2" s="175">
        <v>1963</v>
      </c>
      <c r="E2" s="176">
        <v>0</v>
      </c>
      <c r="F2" s="176">
        <v>0</v>
      </c>
      <c r="G2" s="176">
        <v>0</v>
      </c>
      <c r="H2" s="176">
        <v>20</v>
      </c>
      <c r="I2" s="176">
        <v>0</v>
      </c>
      <c r="J2" s="177">
        <v>0</v>
      </c>
      <c r="K2" s="177">
        <v>0</v>
      </c>
      <c r="L2" s="178">
        <v>10</v>
      </c>
      <c r="M2" s="177">
        <v>0</v>
      </c>
      <c r="N2" s="177">
        <v>10</v>
      </c>
      <c r="O2" s="177">
        <v>0</v>
      </c>
      <c r="P2" s="177">
        <v>0</v>
      </c>
      <c r="Q2" s="176">
        <v>0</v>
      </c>
      <c r="R2" s="176">
        <v>0</v>
      </c>
      <c r="S2" s="176">
        <v>0</v>
      </c>
      <c r="T2" s="176">
        <v>0</v>
      </c>
      <c r="U2" s="176">
        <v>0</v>
      </c>
      <c r="V2" s="176">
        <v>0</v>
      </c>
      <c r="W2" s="176">
        <v>0</v>
      </c>
      <c r="X2" s="179">
        <f>2*(60*HOUR(AG4)+MINUTE(AG4))</f>
        <v>0</v>
      </c>
      <c r="Y2" s="180">
        <f>SUM(E2:K2,M2:W2)</f>
        <v>30</v>
      </c>
      <c r="Z2" s="181">
        <f>SUM(L2,X2)</f>
        <v>10</v>
      </c>
      <c r="AA2" s="182">
        <f>SUM(Y2:Z2)</f>
        <v>40</v>
      </c>
      <c r="AB2" s="28"/>
      <c r="AC2" s="171"/>
      <c r="AD2" s="169"/>
      <c r="AE2" s="28"/>
      <c r="AF2" s="28"/>
      <c r="AG2" s="28"/>
    </row>
    <row r="3" spans="1:33">
      <c r="A3" s="183"/>
      <c r="B3" s="184"/>
      <c r="C3" s="185" t="s">
        <v>78</v>
      </c>
      <c r="D3" s="186">
        <v>1972</v>
      </c>
      <c r="E3" s="187"/>
      <c r="F3" s="187"/>
      <c r="G3" s="187"/>
      <c r="H3" s="187"/>
      <c r="I3" s="187"/>
      <c r="J3" s="188"/>
      <c r="K3" s="188"/>
      <c r="L3" s="189"/>
      <c r="M3" s="188"/>
      <c r="N3" s="188"/>
      <c r="O3" s="188"/>
      <c r="P3" s="188"/>
      <c r="Q3" s="187"/>
      <c r="R3" s="187"/>
      <c r="S3" s="187"/>
      <c r="T3" s="187"/>
      <c r="U3" s="187"/>
      <c r="V3" s="187"/>
      <c r="W3" s="187"/>
      <c r="X3" s="190"/>
      <c r="Y3" s="191"/>
      <c r="Z3" s="192"/>
      <c r="AA3" s="193"/>
      <c r="AB3" s="28"/>
      <c r="AC3" s="285"/>
      <c r="AD3" s="286">
        <v>101.4</v>
      </c>
      <c r="AE3" s="28"/>
      <c r="AF3" s="28"/>
      <c r="AG3" s="28"/>
    </row>
    <row r="4" spans="1:33">
      <c r="A4" s="183"/>
      <c r="B4" s="184"/>
      <c r="C4" s="185"/>
      <c r="D4" s="186"/>
      <c r="E4" s="187"/>
      <c r="F4" s="187"/>
      <c r="G4" s="187"/>
      <c r="H4" s="187"/>
      <c r="I4" s="187"/>
      <c r="J4" s="188"/>
      <c r="K4" s="188"/>
      <c r="L4" s="189"/>
      <c r="M4" s="188"/>
      <c r="N4" s="188"/>
      <c r="O4" s="188"/>
      <c r="P4" s="188"/>
      <c r="Q4" s="187"/>
      <c r="R4" s="187"/>
      <c r="S4" s="187"/>
      <c r="T4" s="187"/>
      <c r="U4" s="187"/>
      <c r="V4" s="187"/>
      <c r="W4" s="187"/>
      <c r="X4" s="190"/>
      <c r="Y4" s="191"/>
      <c r="Z4" s="192"/>
      <c r="AA4" s="193"/>
      <c r="AB4" s="28"/>
      <c r="AC4" s="285"/>
      <c r="AD4" s="286"/>
      <c r="AE4" s="16"/>
      <c r="AF4" s="16"/>
      <c r="AG4" s="28"/>
    </row>
    <row r="5" spans="1:33" ht="13.5" thickBot="1">
      <c r="A5" s="194"/>
      <c r="B5" s="195"/>
      <c r="C5" s="196"/>
      <c r="D5" s="197"/>
      <c r="E5" s="198"/>
      <c r="F5" s="199"/>
      <c r="G5" s="199"/>
      <c r="H5" s="199"/>
      <c r="I5" s="198"/>
      <c r="J5" s="200"/>
      <c r="K5" s="200"/>
      <c r="L5" s="201"/>
      <c r="M5" s="200"/>
      <c r="N5" s="200"/>
      <c r="O5" s="200"/>
      <c r="P5" s="200"/>
      <c r="Q5" s="198"/>
      <c r="R5" s="198"/>
      <c r="S5" s="198"/>
      <c r="T5" s="198"/>
      <c r="U5" s="198"/>
      <c r="V5" s="198"/>
      <c r="W5" s="198"/>
      <c r="X5" s="202"/>
      <c r="Y5" s="203"/>
      <c r="Z5" s="204"/>
      <c r="AA5" s="205"/>
      <c r="AB5" s="16"/>
      <c r="AC5" s="287"/>
      <c r="AD5" s="288"/>
    </row>
    <row r="6" spans="1:33" ht="13.5" thickTop="1">
      <c r="A6" s="240">
        <v>2</v>
      </c>
      <c r="B6" s="263" t="s">
        <v>79</v>
      </c>
      <c r="C6" s="264" t="s">
        <v>79</v>
      </c>
      <c r="D6" s="232">
        <v>1991</v>
      </c>
      <c r="E6" s="265">
        <v>0</v>
      </c>
      <c r="F6" s="265">
        <v>0</v>
      </c>
      <c r="G6" s="265">
        <v>0</v>
      </c>
      <c r="H6" s="265">
        <v>20</v>
      </c>
      <c r="I6" s="265">
        <v>0</v>
      </c>
      <c r="J6" s="266">
        <v>0</v>
      </c>
      <c r="K6" s="266">
        <v>0</v>
      </c>
      <c r="L6" s="267">
        <v>10</v>
      </c>
      <c r="M6" s="266">
        <v>0</v>
      </c>
      <c r="N6" s="266">
        <v>0</v>
      </c>
      <c r="O6" s="266">
        <v>0</v>
      </c>
      <c r="P6" s="266">
        <v>0</v>
      </c>
      <c r="Q6" s="265">
        <v>0</v>
      </c>
      <c r="R6" s="265">
        <v>30</v>
      </c>
      <c r="S6" s="265">
        <v>0</v>
      </c>
      <c r="T6" s="265">
        <v>0</v>
      </c>
      <c r="U6" s="265">
        <v>0</v>
      </c>
      <c r="V6" s="265">
        <v>0</v>
      </c>
      <c r="W6" s="265">
        <v>0</v>
      </c>
      <c r="X6" s="268">
        <f>2*(60*HOUR(AG8)+MINUTE(AG8))</f>
        <v>0</v>
      </c>
      <c r="Y6" s="269">
        <f>SUM(E6:K6,M6:W6)</f>
        <v>50</v>
      </c>
      <c r="Z6" s="270">
        <f>SUM(L6,X6)</f>
        <v>10</v>
      </c>
      <c r="AA6" s="239">
        <f>SUM(Y6:Z6)</f>
        <v>60</v>
      </c>
      <c r="AB6" s="28"/>
      <c r="AC6" s="289"/>
      <c r="AD6" s="290"/>
      <c r="AE6" s="28"/>
      <c r="AF6" s="28"/>
      <c r="AG6" s="28"/>
    </row>
    <row r="7" spans="1:33">
      <c r="A7" s="240"/>
      <c r="B7" s="263"/>
      <c r="C7" s="271"/>
      <c r="D7" s="243"/>
      <c r="E7" s="244"/>
      <c r="F7" s="244"/>
      <c r="G7" s="244"/>
      <c r="H7" s="244"/>
      <c r="I7" s="244"/>
      <c r="J7" s="245"/>
      <c r="K7" s="245"/>
      <c r="L7" s="246"/>
      <c r="M7" s="245"/>
      <c r="N7" s="245"/>
      <c r="O7" s="245"/>
      <c r="P7" s="245"/>
      <c r="Q7" s="244"/>
      <c r="R7" s="244"/>
      <c r="S7" s="244"/>
      <c r="T7" s="244"/>
      <c r="U7" s="244"/>
      <c r="V7" s="244"/>
      <c r="W7" s="244"/>
      <c r="X7" s="247"/>
      <c r="Y7" s="248"/>
      <c r="Z7" s="249"/>
      <c r="AA7" s="250"/>
      <c r="AB7" s="28"/>
      <c r="AC7" s="291">
        <v>100.7</v>
      </c>
      <c r="AD7" s="286"/>
      <c r="AE7" s="28"/>
      <c r="AF7" s="28"/>
      <c r="AG7" s="28"/>
    </row>
    <row r="8" spans="1:33">
      <c r="A8" s="240"/>
      <c r="B8" s="263"/>
      <c r="C8" s="271"/>
      <c r="D8" s="243"/>
      <c r="E8" s="244"/>
      <c r="F8" s="244"/>
      <c r="G8" s="244"/>
      <c r="H8" s="244"/>
      <c r="I8" s="244"/>
      <c r="J8" s="245"/>
      <c r="K8" s="245"/>
      <c r="L8" s="246"/>
      <c r="M8" s="245"/>
      <c r="N8" s="245"/>
      <c r="O8" s="245"/>
      <c r="P8" s="245"/>
      <c r="Q8" s="244"/>
      <c r="R8" s="244"/>
      <c r="S8" s="244"/>
      <c r="T8" s="244"/>
      <c r="U8" s="244"/>
      <c r="V8" s="244"/>
      <c r="W8" s="244"/>
      <c r="X8" s="247"/>
      <c r="Y8" s="248"/>
      <c r="Z8" s="249"/>
      <c r="AA8" s="250"/>
      <c r="AB8" s="28"/>
      <c r="AC8" s="285"/>
      <c r="AD8" s="286"/>
      <c r="AE8" s="16"/>
      <c r="AF8" s="16"/>
      <c r="AG8" s="28"/>
    </row>
    <row r="9" spans="1:33" ht="13.5" thickBot="1">
      <c r="A9" s="251"/>
      <c r="B9" s="272"/>
      <c r="C9" s="273"/>
      <c r="D9" s="254"/>
      <c r="E9" s="255"/>
      <c r="F9" s="255"/>
      <c r="G9" s="255"/>
      <c r="H9" s="255"/>
      <c r="I9" s="255"/>
      <c r="J9" s="256"/>
      <c r="K9" s="256"/>
      <c r="L9" s="257"/>
      <c r="M9" s="256"/>
      <c r="N9" s="256"/>
      <c r="O9" s="256"/>
      <c r="P9" s="256"/>
      <c r="Q9" s="255"/>
      <c r="R9" s="255"/>
      <c r="S9" s="255"/>
      <c r="T9" s="255"/>
      <c r="U9" s="255"/>
      <c r="V9" s="255"/>
      <c r="W9" s="255"/>
      <c r="X9" s="258"/>
      <c r="Y9" s="259"/>
      <c r="Z9" s="260"/>
      <c r="AA9" s="261"/>
      <c r="AB9" s="16"/>
      <c r="AC9" s="287"/>
      <c r="AD9" s="288"/>
    </row>
    <row r="10" spans="1:33" ht="13.5" thickTop="1">
      <c r="A10" s="172">
        <v>3</v>
      </c>
      <c r="B10" s="173" t="s">
        <v>80</v>
      </c>
      <c r="C10" s="206" t="s">
        <v>81</v>
      </c>
      <c r="D10" s="207">
        <v>1973</v>
      </c>
      <c r="E10" s="176">
        <v>0</v>
      </c>
      <c r="F10" s="176">
        <v>0</v>
      </c>
      <c r="G10" s="176">
        <v>20</v>
      </c>
      <c r="H10" s="176">
        <v>20</v>
      </c>
      <c r="I10" s="176">
        <v>0</v>
      </c>
      <c r="J10" s="177">
        <v>0</v>
      </c>
      <c r="K10" s="177">
        <v>0</v>
      </c>
      <c r="L10" s="178">
        <v>22</v>
      </c>
      <c r="M10" s="177">
        <v>0</v>
      </c>
      <c r="N10" s="177">
        <v>10</v>
      </c>
      <c r="O10" s="177">
        <v>0</v>
      </c>
      <c r="P10" s="177">
        <v>0</v>
      </c>
      <c r="Q10" s="176">
        <v>0</v>
      </c>
      <c r="R10" s="176">
        <v>30</v>
      </c>
      <c r="S10" s="176">
        <v>1</v>
      </c>
      <c r="T10" s="176">
        <v>0</v>
      </c>
      <c r="U10" s="176">
        <v>0</v>
      </c>
      <c r="V10" s="176">
        <v>0</v>
      </c>
      <c r="W10" s="176">
        <v>0</v>
      </c>
      <c r="X10" s="179">
        <v>10</v>
      </c>
      <c r="Y10" s="180">
        <f>SUM(E10:K10,M10:W10)</f>
        <v>81</v>
      </c>
      <c r="Z10" s="181">
        <f>SUM(L10,X10)</f>
        <v>32</v>
      </c>
      <c r="AA10" s="182">
        <f>SUM(Y10:Z10)</f>
        <v>113</v>
      </c>
      <c r="AB10" s="28"/>
      <c r="AC10" s="289"/>
      <c r="AD10" s="290"/>
      <c r="AE10" s="28"/>
      <c r="AF10" s="28"/>
      <c r="AG10" s="28"/>
    </row>
    <row r="11" spans="1:33">
      <c r="A11" s="183"/>
      <c r="B11" s="184"/>
      <c r="C11" s="185" t="s">
        <v>82</v>
      </c>
      <c r="D11" s="186">
        <v>2003</v>
      </c>
      <c r="E11" s="187"/>
      <c r="F11" s="187"/>
      <c r="G11" s="187"/>
      <c r="H11" s="187"/>
      <c r="I11" s="187"/>
      <c r="J11" s="188"/>
      <c r="K11" s="188"/>
      <c r="L11" s="189"/>
      <c r="M11" s="188"/>
      <c r="N11" s="188"/>
      <c r="O11" s="188"/>
      <c r="P11" s="188"/>
      <c r="Q11" s="187"/>
      <c r="R11" s="187"/>
      <c r="S11" s="187"/>
      <c r="T11" s="187"/>
      <c r="U11" s="187"/>
      <c r="V11" s="187"/>
      <c r="W11" s="187"/>
      <c r="X11" s="190"/>
      <c r="Y11" s="191"/>
      <c r="Z11" s="192"/>
      <c r="AA11" s="193"/>
      <c r="AB11" s="28"/>
      <c r="AC11" s="285"/>
      <c r="AD11" s="286">
        <v>100.05</v>
      </c>
      <c r="AE11" s="28"/>
      <c r="AF11" s="28"/>
      <c r="AG11" s="28"/>
    </row>
    <row r="12" spans="1:33">
      <c r="A12" s="183"/>
      <c r="B12" s="184"/>
      <c r="C12" s="185"/>
      <c r="D12" s="186"/>
      <c r="E12" s="187"/>
      <c r="F12" s="187"/>
      <c r="G12" s="187"/>
      <c r="H12" s="187"/>
      <c r="I12" s="187"/>
      <c r="J12" s="188"/>
      <c r="K12" s="188"/>
      <c r="L12" s="189"/>
      <c r="M12" s="188"/>
      <c r="N12" s="188"/>
      <c r="O12" s="188"/>
      <c r="P12" s="188"/>
      <c r="Q12" s="187"/>
      <c r="R12" s="187"/>
      <c r="S12" s="187"/>
      <c r="T12" s="187"/>
      <c r="U12" s="187"/>
      <c r="V12" s="187"/>
      <c r="W12" s="187"/>
      <c r="X12" s="190"/>
      <c r="Y12" s="191"/>
      <c r="Z12" s="192"/>
      <c r="AA12" s="193"/>
      <c r="AB12" s="28"/>
      <c r="AC12" s="285"/>
      <c r="AD12" s="286"/>
      <c r="AE12" s="16"/>
      <c r="AF12" s="16"/>
      <c r="AG12" s="28"/>
    </row>
    <row r="13" spans="1:33" ht="13.5" thickBot="1">
      <c r="A13" s="194"/>
      <c r="B13" s="195"/>
      <c r="C13" s="196"/>
      <c r="D13" s="197"/>
      <c r="E13" s="198"/>
      <c r="F13" s="199"/>
      <c r="G13" s="199"/>
      <c r="H13" s="199"/>
      <c r="I13" s="198"/>
      <c r="J13" s="200"/>
      <c r="K13" s="200"/>
      <c r="L13" s="201"/>
      <c r="M13" s="200"/>
      <c r="N13" s="200"/>
      <c r="O13" s="200"/>
      <c r="P13" s="200"/>
      <c r="Q13" s="198"/>
      <c r="R13" s="198"/>
      <c r="S13" s="198"/>
      <c r="T13" s="198"/>
      <c r="U13" s="198"/>
      <c r="V13" s="198"/>
      <c r="W13" s="198"/>
      <c r="X13" s="202"/>
      <c r="Y13" s="203"/>
      <c r="Z13" s="204"/>
      <c r="AA13" s="205"/>
      <c r="AB13" s="16"/>
      <c r="AC13" s="287"/>
      <c r="AD13" s="288"/>
    </row>
    <row r="14" spans="1:33" ht="13.5" thickTop="1">
      <c r="A14" s="240">
        <v>4</v>
      </c>
      <c r="B14" s="263" t="s">
        <v>83</v>
      </c>
      <c r="C14" s="264" t="s">
        <v>84</v>
      </c>
      <c r="D14" s="232">
        <v>1982</v>
      </c>
      <c r="E14" s="265">
        <v>0</v>
      </c>
      <c r="F14" s="265">
        <v>0</v>
      </c>
      <c r="G14" s="265">
        <v>20</v>
      </c>
      <c r="H14" s="265">
        <v>20</v>
      </c>
      <c r="I14" s="265">
        <v>0</v>
      </c>
      <c r="J14" s="266">
        <v>0</v>
      </c>
      <c r="K14" s="266">
        <v>0</v>
      </c>
      <c r="L14" s="267">
        <v>22</v>
      </c>
      <c r="M14" s="266">
        <v>0</v>
      </c>
      <c r="N14" s="266">
        <v>20</v>
      </c>
      <c r="O14" s="266">
        <v>0</v>
      </c>
      <c r="P14" s="266">
        <v>0</v>
      </c>
      <c r="Q14" s="265">
        <v>60</v>
      </c>
      <c r="R14" s="265">
        <v>0</v>
      </c>
      <c r="S14" s="265">
        <v>3</v>
      </c>
      <c r="T14" s="265">
        <v>0</v>
      </c>
      <c r="U14" s="265">
        <v>0</v>
      </c>
      <c r="V14" s="265">
        <v>0</v>
      </c>
      <c r="W14" s="265">
        <v>0</v>
      </c>
      <c r="X14" s="268">
        <f>2*(60*HOUR(AG16)+MINUTE(AG16))</f>
        <v>0</v>
      </c>
      <c r="Y14" s="269">
        <f>SUM(E14:K14,M14:W14)</f>
        <v>123</v>
      </c>
      <c r="Z14" s="270">
        <f>SUM(L14,X14)</f>
        <v>22</v>
      </c>
      <c r="AA14" s="239">
        <f>SUM(Y14:Z14)</f>
        <v>145</v>
      </c>
      <c r="AB14" s="28"/>
      <c r="AC14" s="289"/>
      <c r="AD14" s="290"/>
      <c r="AE14" s="28"/>
      <c r="AF14" s="28"/>
      <c r="AG14" s="28"/>
    </row>
    <row r="15" spans="1:33">
      <c r="A15" s="240"/>
      <c r="B15" s="263"/>
      <c r="C15" s="271" t="s">
        <v>85</v>
      </c>
      <c r="D15" s="243">
        <v>1962</v>
      </c>
      <c r="E15" s="244"/>
      <c r="F15" s="244"/>
      <c r="G15" s="244"/>
      <c r="H15" s="244"/>
      <c r="I15" s="244"/>
      <c r="J15" s="245"/>
      <c r="K15" s="245"/>
      <c r="L15" s="274"/>
      <c r="M15" s="245"/>
      <c r="N15" s="245"/>
      <c r="O15" s="245"/>
      <c r="P15" s="245"/>
      <c r="Q15" s="244"/>
      <c r="R15" s="244"/>
      <c r="S15" s="244"/>
      <c r="T15" s="244"/>
      <c r="U15" s="244"/>
      <c r="V15" s="244"/>
      <c r="W15" s="244"/>
      <c r="X15" s="275"/>
      <c r="Y15" s="276"/>
      <c r="Z15" s="277"/>
      <c r="AA15" s="250"/>
      <c r="AB15" s="28"/>
      <c r="AC15" s="291">
        <v>99.35</v>
      </c>
      <c r="AD15" s="286"/>
      <c r="AE15" s="28"/>
      <c r="AF15" s="28"/>
      <c r="AG15" s="28"/>
    </row>
    <row r="16" spans="1:33">
      <c r="A16" s="240"/>
      <c r="B16" s="263"/>
      <c r="C16" s="271"/>
      <c r="D16" s="243"/>
      <c r="E16" s="244"/>
      <c r="F16" s="278"/>
      <c r="G16" s="278"/>
      <c r="H16" s="278"/>
      <c r="I16" s="244"/>
      <c r="J16" s="245"/>
      <c r="K16" s="245"/>
      <c r="L16" s="246"/>
      <c r="M16" s="245"/>
      <c r="N16" s="245"/>
      <c r="O16" s="245"/>
      <c r="P16" s="245"/>
      <c r="Q16" s="244"/>
      <c r="R16" s="244"/>
      <c r="S16" s="244"/>
      <c r="T16" s="244"/>
      <c r="U16" s="244"/>
      <c r="V16" s="244"/>
      <c r="W16" s="244"/>
      <c r="X16" s="247"/>
      <c r="Y16" s="279"/>
      <c r="Z16" s="280"/>
      <c r="AA16" s="281"/>
      <c r="AB16" s="28"/>
      <c r="AC16" s="285"/>
      <c r="AD16" s="286"/>
      <c r="AE16" s="16"/>
      <c r="AF16" s="16"/>
      <c r="AG16" s="28"/>
    </row>
    <row r="17" spans="1:33" ht="13.5" thickBot="1">
      <c r="A17" s="240"/>
      <c r="B17" s="282"/>
      <c r="C17" s="283"/>
      <c r="D17" s="284"/>
      <c r="E17" s="278"/>
      <c r="F17" s="278"/>
      <c r="G17" s="278"/>
      <c r="H17" s="278"/>
      <c r="I17" s="244"/>
      <c r="J17" s="245"/>
      <c r="K17" s="245"/>
      <c r="L17" s="246"/>
      <c r="M17" s="245"/>
      <c r="N17" s="245"/>
      <c r="O17" s="245"/>
      <c r="P17" s="245"/>
      <c r="Q17" s="244"/>
      <c r="R17" s="244"/>
      <c r="S17" s="244"/>
      <c r="T17" s="244"/>
      <c r="U17" s="244"/>
      <c r="V17" s="244"/>
      <c r="W17" s="244"/>
      <c r="X17" s="247"/>
      <c r="Y17" s="279"/>
      <c r="Z17" s="280"/>
      <c r="AA17" s="281"/>
      <c r="AB17" s="16"/>
      <c r="AC17" s="287"/>
      <c r="AD17" s="288"/>
    </row>
    <row r="18" spans="1:33" ht="13.5" thickTop="1">
      <c r="A18" s="61">
        <v>5</v>
      </c>
      <c r="B18" s="121" t="s">
        <v>86</v>
      </c>
      <c r="C18" s="63" t="s">
        <v>87</v>
      </c>
      <c r="D18" s="64">
        <v>1988</v>
      </c>
      <c r="E18" s="51">
        <v>0</v>
      </c>
      <c r="F18" s="51">
        <v>0</v>
      </c>
      <c r="G18" s="51">
        <v>20</v>
      </c>
      <c r="H18" s="51">
        <v>40</v>
      </c>
      <c r="I18" s="51">
        <v>0</v>
      </c>
      <c r="J18" s="52">
        <v>0</v>
      </c>
      <c r="K18" s="52">
        <v>0</v>
      </c>
      <c r="L18" s="104">
        <v>4</v>
      </c>
      <c r="M18" s="52">
        <v>0</v>
      </c>
      <c r="N18" s="52">
        <v>20</v>
      </c>
      <c r="O18" s="52">
        <v>0</v>
      </c>
      <c r="P18" s="52">
        <v>0</v>
      </c>
      <c r="Q18" s="51">
        <v>0</v>
      </c>
      <c r="R18" s="51">
        <v>0</v>
      </c>
      <c r="S18" s="51">
        <v>60</v>
      </c>
      <c r="T18" s="51">
        <v>0</v>
      </c>
      <c r="U18" s="51">
        <v>0</v>
      </c>
      <c r="V18" s="51">
        <v>0</v>
      </c>
      <c r="W18" s="51">
        <v>0</v>
      </c>
      <c r="X18" s="53">
        <v>14</v>
      </c>
      <c r="Y18" s="154">
        <f>SUM(E18:K18,M18:W18)</f>
        <v>140</v>
      </c>
      <c r="Z18" s="155">
        <f>SUM(L18,X18)</f>
        <v>18</v>
      </c>
      <c r="AA18" s="54">
        <f>SUM(Y18:Z18)</f>
        <v>158</v>
      </c>
      <c r="AB18" s="28"/>
      <c r="AC18" s="289"/>
      <c r="AD18" s="290"/>
      <c r="AE18" s="28"/>
      <c r="AF18" s="28"/>
      <c r="AG18" s="28"/>
    </row>
    <row r="19" spans="1:33">
      <c r="A19" s="29"/>
      <c r="B19" s="118"/>
      <c r="C19" s="159" t="s">
        <v>88</v>
      </c>
      <c r="D19" s="55">
        <v>2008</v>
      </c>
      <c r="E19" s="32"/>
      <c r="F19" s="32"/>
      <c r="G19" s="32"/>
      <c r="H19" s="32"/>
      <c r="I19" s="32"/>
      <c r="J19" s="33"/>
      <c r="K19" s="33"/>
      <c r="L19" s="56"/>
      <c r="M19" s="33"/>
      <c r="N19" s="33"/>
      <c r="O19" s="33"/>
      <c r="P19" s="33"/>
      <c r="Q19" s="32"/>
      <c r="R19" s="32"/>
      <c r="S19" s="32"/>
      <c r="T19" s="32"/>
      <c r="U19" s="32"/>
      <c r="V19" s="32"/>
      <c r="W19" s="32"/>
      <c r="X19" s="57"/>
      <c r="Y19" s="58"/>
      <c r="Z19" s="59"/>
      <c r="AA19" s="38"/>
      <c r="AB19" s="28"/>
      <c r="AC19" s="285"/>
      <c r="AD19" s="286"/>
      <c r="AE19" s="28"/>
      <c r="AF19" s="28"/>
      <c r="AG19" s="28"/>
    </row>
    <row r="20" spans="1:33">
      <c r="A20" s="29"/>
      <c r="B20" s="118"/>
      <c r="C20" s="159" t="s">
        <v>89</v>
      </c>
      <c r="D20" s="55">
        <v>1982</v>
      </c>
      <c r="E20" s="32"/>
      <c r="F20" s="32"/>
      <c r="G20" s="32"/>
      <c r="H20" s="32"/>
      <c r="I20" s="32"/>
      <c r="J20" s="33"/>
      <c r="K20" s="33"/>
      <c r="L20" s="56"/>
      <c r="M20" s="33"/>
      <c r="N20" s="33"/>
      <c r="O20" s="33"/>
      <c r="P20" s="33"/>
      <c r="Q20" s="32"/>
      <c r="R20" s="32"/>
      <c r="S20" s="32"/>
      <c r="T20" s="32"/>
      <c r="U20" s="32"/>
      <c r="V20" s="32"/>
      <c r="W20" s="32"/>
      <c r="X20" s="57"/>
      <c r="Y20" s="58"/>
      <c r="Z20" s="59"/>
      <c r="AA20" s="38"/>
      <c r="AB20" s="28"/>
      <c r="AC20" s="285"/>
      <c r="AD20" s="286"/>
      <c r="AE20" s="16"/>
      <c r="AF20" s="16"/>
      <c r="AG20" s="28"/>
    </row>
    <row r="21" spans="1:33" ht="13.5" thickBot="1">
      <c r="A21" s="39"/>
      <c r="B21" s="119"/>
      <c r="C21" s="160"/>
      <c r="D21" s="42"/>
      <c r="E21" s="43"/>
      <c r="F21" s="43"/>
      <c r="G21" s="43"/>
      <c r="H21" s="43"/>
      <c r="I21" s="43"/>
      <c r="J21" s="45"/>
      <c r="K21" s="45"/>
      <c r="L21" s="46"/>
      <c r="M21" s="45"/>
      <c r="N21" s="45"/>
      <c r="O21" s="45"/>
      <c r="P21" s="45"/>
      <c r="Q21" s="43"/>
      <c r="R21" s="43"/>
      <c r="S21" s="43"/>
      <c r="T21" s="43"/>
      <c r="U21" s="43"/>
      <c r="V21" s="43"/>
      <c r="W21" s="43"/>
      <c r="X21" s="47"/>
      <c r="Y21" s="66"/>
      <c r="Z21" s="67"/>
      <c r="AA21" s="68"/>
      <c r="AB21" s="16"/>
      <c r="AC21" s="287"/>
      <c r="AD21" s="288"/>
    </row>
    <row r="22" spans="1:33" ht="13.5" thickTop="1">
      <c r="A22" s="29">
        <v>6</v>
      </c>
      <c r="B22" s="117" t="s">
        <v>90</v>
      </c>
      <c r="C22" s="63" t="s">
        <v>91</v>
      </c>
      <c r="D22" s="64">
        <v>1989</v>
      </c>
      <c r="E22" s="32">
        <v>0</v>
      </c>
      <c r="F22" s="32">
        <v>60</v>
      </c>
      <c r="G22" s="32">
        <v>20</v>
      </c>
      <c r="H22" s="32">
        <v>40</v>
      </c>
      <c r="I22" s="32">
        <v>0</v>
      </c>
      <c r="J22" s="33">
        <v>0</v>
      </c>
      <c r="K22" s="33">
        <v>0</v>
      </c>
      <c r="L22" s="23">
        <v>26</v>
      </c>
      <c r="M22" s="33">
        <v>0</v>
      </c>
      <c r="N22" s="33">
        <v>10</v>
      </c>
      <c r="O22" s="33">
        <v>0</v>
      </c>
      <c r="P22" s="33">
        <v>0</v>
      </c>
      <c r="Q22" s="32">
        <v>0</v>
      </c>
      <c r="R22" s="32">
        <v>0</v>
      </c>
      <c r="S22" s="32">
        <v>4</v>
      </c>
      <c r="T22" s="32">
        <v>0</v>
      </c>
      <c r="U22" s="32">
        <v>0</v>
      </c>
      <c r="V22" s="32">
        <v>0</v>
      </c>
      <c r="W22" s="32">
        <v>0</v>
      </c>
      <c r="X22" s="35">
        <f>2*(60*HOUR(AG24)+MINUTE(AG24))</f>
        <v>0</v>
      </c>
      <c r="Y22" s="25">
        <f>SUM(E22:K22,M22:W22)</f>
        <v>134</v>
      </c>
      <c r="Z22" s="26">
        <f>SUM(L22,X22)</f>
        <v>26</v>
      </c>
      <c r="AA22" s="38">
        <f>SUM(Y22:Z22)</f>
        <v>160</v>
      </c>
      <c r="AB22" s="28"/>
      <c r="AC22" s="289"/>
      <c r="AD22" s="290"/>
      <c r="AE22" s="28"/>
      <c r="AF22" s="28"/>
      <c r="AG22" s="28"/>
    </row>
    <row r="23" spans="1:33">
      <c r="A23" s="29"/>
      <c r="B23" s="118"/>
      <c r="C23" s="159" t="s">
        <v>92</v>
      </c>
      <c r="D23" s="55">
        <v>1996</v>
      </c>
      <c r="E23" s="32"/>
      <c r="F23" s="32"/>
      <c r="G23" s="32"/>
      <c r="H23" s="32"/>
      <c r="I23" s="32"/>
      <c r="J23" s="33"/>
      <c r="K23" s="33"/>
      <c r="L23" s="34"/>
      <c r="M23" s="33"/>
      <c r="N23" s="33"/>
      <c r="O23" s="33"/>
      <c r="P23" s="33"/>
      <c r="Q23" s="32"/>
      <c r="R23" s="32"/>
      <c r="S23" s="32"/>
      <c r="T23" s="32"/>
      <c r="U23" s="32"/>
      <c r="V23" s="32"/>
      <c r="W23" s="32"/>
      <c r="X23" s="35"/>
      <c r="Y23" s="36"/>
      <c r="Z23" s="59"/>
      <c r="AA23" s="38"/>
      <c r="AB23" s="28"/>
      <c r="AC23" s="285"/>
      <c r="AD23" s="286"/>
      <c r="AE23" s="28"/>
      <c r="AF23" s="28"/>
      <c r="AG23" s="28"/>
    </row>
    <row r="24" spans="1:33">
      <c r="A24" s="29"/>
      <c r="B24" s="118"/>
      <c r="C24" s="159"/>
      <c r="D24" s="55"/>
      <c r="E24" s="32"/>
      <c r="F24" s="32"/>
      <c r="G24" s="32"/>
      <c r="H24" s="32"/>
      <c r="I24" s="32"/>
      <c r="J24" s="33"/>
      <c r="K24" s="33"/>
      <c r="L24" s="56"/>
      <c r="M24" s="33"/>
      <c r="N24" s="33"/>
      <c r="O24" s="33"/>
      <c r="P24" s="33"/>
      <c r="Q24" s="32"/>
      <c r="R24" s="32"/>
      <c r="S24" s="32"/>
      <c r="T24" s="32"/>
      <c r="U24" s="32"/>
      <c r="V24" s="32"/>
      <c r="W24" s="32"/>
      <c r="X24" s="57"/>
      <c r="Y24" s="58"/>
      <c r="Z24" s="59"/>
      <c r="AA24" s="38"/>
      <c r="AB24" s="28"/>
      <c r="AC24" s="285"/>
      <c r="AD24" s="286"/>
      <c r="AE24" s="16"/>
      <c r="AF24" s="16"/>
      <c r="AG24" s="28"/>
    </row>
    <row r="25" spans="1:33" ht="13.5" thickBot="1">
      <c r="A25" s="39"/>
      <c r="B25" s="119"/>
      <c r="C25" s="160"/>
      <c r="D25" s="42"/>
      <c r="E25" s="43"/>
      <c r="F25" s="43"/>
      <c r="G25" s="43"/>
      <c r="H25" s="43"/>
      <c r="I25" s="43"/>
      <c r="J25" s="45"/>
      <c r="K25" s="45"/>
      <c r="L25" s="46"/>
      <c r="M25" s="45"/>
      <c r="N25" s="45"/>
      <c r="O25" s="45"/>
      <c r="P25" s="45"/>
      <c r="Q25" s="43"/>
      <c r="R25" s="43"/>
      <c r="S25" s="43"/>
      <c r="T25" s="43"/>
      <c r="U25" s="43"/>
      <c r="V25" s="43"/>
      <c r="W25" s="43"/>
      <c r="X25" s="47"/>
      <c r="Y25" s="66"/>
      <c r="Z25" s="67"/>
      <c r="AA25" s="68"/>
      <c r="AB25" s="16"/>
      <c r="AC25" s="287"/>
      <c r="AD25" s="288"/>
    </row>
    <row r="26" spans="1:33" ht="13.5" thickTop="1">
      <c r="A26" s="229">
        <v>7</v>
      </c>
      <c r="B26" s="230" t="s">
        <v>93</v>
      </c>
      <c r="C26" s="231" t="s">
        <v>94</v>
      </c>
      <c r="D26" s="232">
        <v>1973</v>
      </c>
      <c r="E26" s="233">
        <v>0</v>
      </c>
      <c r="F26" s="233">
        <v>0</v>
      </c>
      <c r="G26" s="233">
        <v>40</v>
      </c>
      <c r="H26" s="233">
        <v>40</v>
      </c>
      <c r="I26" s="233">
        <v>0</v>
      </c>
      <c r="J26" s="234">
        <v>0</v>
      </c>
      <c r="K26" s="234">
        <v>0</v>
      </c>
      <c r="L26" s="235">
        <v>14</v>
      </c>
      <c r="M26" s="234">
        <v>0</v>
      </c>
      <c r="N26" s="234">
        <v>20</v>
      </c>
      <c r="O26" s="234">
        <v>0</v>
      </c>
      <c r="P26" s="234">
        <v>0</v>
      </c>
      <c r="Q26" s="233">
        <v>0</v>
      </c>
      <c r="R26" s="233">
        <v>0</v>
      </c>
      <c r="S26" s="233">
        <v>15</v>
      </c>
      <c r="T26" s="233">
        <v>0</v>
      </c>
      <c r="U26" s="233">
        <v>0</v>
      </c>
      <c r="V26" s="233">
        <v>60</v>
      </c>
      <c r="W26" s="233">
        <v>0</v>
      </c>
      <c r="X26" s="236">
        <v>24</v>
      </c>
      <c r="Y26" s="237">
        <f>SUM(E26:K26,M26:W26)</f>
        <v>175</v>
      </c>
      <c r="Z26" s="238">
        <f>SUM(L26,X26)</f>
        <v>38</v>
      </c>
      <c r="AA26" s="239">
        <f>SUM(Y26:Z26)</f>
        <v>213</v>
      </c>
      <c r="AB26" s="28"/>
      <c r="AC26" s="289"/>
      <c r="AD26" s="290"/>
      <c r="AE26" s="28"/>
      <c r="AF26" s="28"/>
      <c r="AG26" s="28"/>
    </row>
    <row r="27" spans="1:33">
      <c r="A27" s="240"/>
      <c r="B27" s="241"/>
      <c r="C27" s="242" t="s">
        <v>95</v>
      </c>
      <c r="D27" s="243">
        <v>1974</v>
      </c>
      <c r="E27" s="244"/>
      <c r="F27" s="244"/>
      <c r="G27" s="244"/>
      <c r="H27" s="244"/>
      <c r="I27" s="244"/>
      <c r="J27" s="245"/>
      <c r="K27" s="245"/>
      <c r="L27" s="246"/>
      <c r="M27" s="245"/>
      <c r="N27" s="245"/>
      <c r="O27" s="245"/>
      <c r="P27" s="245"/>
      <c r="Q27" s="244"/>
      <c r="R27" s="244"/>
      <c r="S27" s="244"/>
      <c r="T27" s="244"/>
      <c r="U27" s="244"/>
      <c r="V27" s="244"/>
      <c r="W27" s="244"/>
      <c r="X27" s="247"/>
      <c r="Y27" s="248"/>
      <c r="Z27" s="249"/>
      <c r="AA27" s="250"/>
      <c r="AB27" s="28"/>
      <c r="AC27" s="291">
        <v>98</v>
      </c>
      <c r="AD27" s="286"/>
      <c r="AE27" s="28"/>
      <c r="AF27" s="28"/>
      <c r="AG27" s="28"/>
    </row>
    <row r="28" spans="1:33">
      <c r="A28" s="240"/>
      <c r="B28" s="241"/>
      <c r="C28" s="242"/>
      <c r="D28" s="243"/>
      <c r="E28" s="244"/>
      <c r="F28" s="244"/>
      <c r="G28" s="244"/>
      <c r="H28" s="244"/>
      <c r="I28" s="244"/>
      <c r="J28" s="245"/>
      <c r="K28" s="245"/>
      <c r="L28" s="246"/>
      <c r="M28" s="245"/>
      <c r="N28" s="245"/>
      <c r="O28" s="245"/>
      <c r="P28" s="245"/>
      <c r="Q28" s="244"/>
      <c r="R28" s="244"/>
      <c r="S28" s="244"/>
      <c r="T28" s="244"/>
      <c r="U28" s="244"/>
      <c r="V28" s="244"/>
      <c r="W28" s="244"/>
      <c r="X28" s="247"/>
      <c r="Y28" s="248"/>
      <c r="Z28" s="249"/>
      <c r="AA28" s="250"/>
      <c r="AB28" s="28"/>
      <c r="AC28" s="285"/>
      <c r="AD28" s="286"/>
      <c r="AE28" s="16"/>
      <c r="AF28" s="16"/>
      <c r="AG28" s="28"/>
    </row>
    <row r="29" spans="1:33" ht="13.5" thickBot="1">
      <c r="A29" s="251"/>
      <c r="B29" s="252"/>
      <c r="C29" s="253"/>
      <c r="D29" s="254"/>
      <c r="E29" s="255"/>
      <c r="F29" s="255"/>
      <c r="G29" s="255"/>
      <c r="H29" s="255"/>
      <c r="I29" s="255"/>
      <c r="J29" s="256"/>
      <c r="K29" s="256"/>
      <c r="L29" s="257"/>
      <c r="M29" s="256"/>
      <c r="N29" s="256"/>
      <c r="O29" s="256"/>
      <c r="P29" s="256"/>
      <c r="Q29" s="255"/>
      <c r="R29" s="255"/>
      <c r="S29" s="255"/>
      <c r="T29" s="255"/>
      <c r="U29" s="255"/>
      <c r="V29" s="255"/>
      <c r="W29" s="255"/>
      <c r="X29" s="258"/>
      <c r="Y29" s="259"/>
      <c r="Z29" s="260"/>
      <c r="AA29" s="261"/>
      <c r="AB29" s="16"/>
      <c r="AC29" s="287"/>
      <c r="AD29" s="288"/>
    </row>
    <row r="30" spans="1:33" ht="13.5" thickTop="1">
      <c r="A30" s="61">
        <v>8</v>
      </c>
      <c r="B30" s="120" t="s">
        <v>96</v>
      </c>
      <c r="C30" s="63" t="s">
        <v>97</v>
      </c>
      <c r="D30" s="64">
        <v>1966</v>
      </c>
      <c r="E30" s="51">
        <v>0</v>
      </c>
      <c r="F30" s="51">
        <v>60</v>
      </c>
      <c r="G30" s="51">
        <v>20</v>
      </c>
      <c r="H30" s="51">
        <v>20</v>
      </c>
      <c r="I30" s="51">
        <v>60</v>
      </c>
      <c r="J30" s="52">
        <v>0</v>
      </c>
      <c r="K30" s="52">
        <v>0</v>
      </c>
      <c r="L30" s="104">
        <f>2*(60*HOUR(AD32)+MINUTE(AD32))</f>
        <v>0</v>
      </c>
      <c r="M30" s="52">
        <v>0</v>
      </c>
      <c r="N30" s="52">
        <v>0</v>
      </c>
      <c r="O30" s="52">
        <v>0</v>
      </c>
      <c r="P30" s="52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60</v>
      </c>
      <c r="X30" s="53">
        <f>2*(60*HOUR(AG32)+MINUTE(AG32))</f>
        <v>0</v>
      </c>
      <c r="Y30" s="162">
        <f>SUM(E30:K30,M30:W30)</f>
        <v>220</v>
      </c>
      <c r="Z30" s="163">
        <f>SUM(L30,X30)</f>
        <v>0</v>
      </c>
      <c r="AA30" s="54">
        <f>SUM(Y30:Z30)</f>
        <v>220</v>
      </c>
      <c r="AB30" s="28"/>
      <c r="AC30" s="289"/>
      <c r="AD30" s="290"/>
      <c r="AE30" s="28"/>
      <c r="AF30" s="28"/>
      <c r="AG30" s="28"/>
    </row>
    <row r="31" spans="1:33">
      <c r="A31" s="29"/>
      <c r="B31" s="118"/>
      <c r="C31" s="159" t="s">
        <v>98</v>
      </c>
      <c r="D31" s="55">
        <v>1970</v>
      </c>
      <c r="E31" s="32"/>
      <c r="F31" s="32"/>
      <c r="G31" s="32"/>
      <c r="H31" s="32"/>
      <c r="I31" s="32"/>
      <c r="J31" s="33"/>
      <c r="K31" s="33"/>
      <c r="L31" s="34"/>
      <c r="M31" s="33"/>
      <c r="N31" s="33"/>
      <c r="O31" s="33"/>
      <c r="P31" s="33"/>
      <c r="Q31" s="32"/>
      <c r="R31" s="32"/>
      <c r="S31" s="32"/>
      <c r="T31" s="32"/>
      <c r="U31" s="32"/>
      <c r="V31" s="32"/>
      <c r="W31" s="32"/>
      <c r="X31" s="35"/>
      <c r="Y31" s="36"/>
      <c r="Z31" s="59"/>
      <c r="AA31" s="38"/>
      <c r="AB31" s="28"/>
      <c r="AC31" s="285"/>
      <c r="AD31" s="286"/>
      <c r="AE31" s="28"/>
      <c r="AF31" s="28"/>
      <c r="AG31" s="28"/>
    </row>
    <row r="32" spans="1:33">
      <c r="A32" s="29"/>
      <c r="B32" s="118"/>
      <c r="C32" s="159" t="s">
        <v>99</v>
      </c>
      <c r="D32" s="55">
        <v>2001</v>
      </c>
      <c r="E32" s="32"/>
      <c r="F32" s="32"/>
      <c r="G32" s="32"/>
      <c r="H32" s="32"/>
      <c r="I32" s="32"/>
      <c r="J32" s="33"/>
      <c r="K32" s="33"/>
      <c r="L32" s="56"/>
      <c r="M32" s="33"/>
      <c r="N32" s="33"/>
      <c r="O32" s="33"/>
      <c r="P32" s="33"/>
      <c r="Q32" s="32"/>
      <c r="R32" s="32"/>
      <c r="S32" s="32"/>
      <c r="T32" s="32"/>
      <c r="U32" s="32"/>
      <c r="V32" s="32"/>
      <c r="W32" s="32"/>
      <c r="X32" s="57"/>
      <c r="Y32" s="58"/>
      <c r="Z32" s="59"/>
      <c r="AA32" s="38"/>
      <c r="AB32" s="28"/>
      <c r="AC32" s="285"/>
      <c r="AD32" s="286"/>
      <c r="AE32" s="16"/>
      <c r="AF32" s="16"/>
      <c r="AG32" s="28"/>
    </row>
    <row r="33" spans="1:33" ht="13.5" thickBot="1">
      <c r="A33" s="39"/>
      <c r="B33" s="119"/>
      <c r="C33" s="160"/>
      <c r="D33" s="42"/>
      <c r="E33" s="43"/>
      <c r="F33" s="43"/>
      <c r="G33" s="43"/>
      <c r="H33" s="43"/>
      <c r="I33" s="43"/>
      <c r="J33" s="45"/>
      <c r="K33" s="45"/>
      <c r="L33" s="46"/>
      <c r="M33" s="45"/>
      <c r="N33" s="45"/>
      <c r="O33" s="45"/>
      <c r="P33" s="45"/>
      <c r="Q33" s="43"/>
      <c r="R33" s="43"/>
      <c r="S33" s="43"/>
      <c r="T33" s="43"/>
      <c r="U33" s="43"/>
      <c r="V33" s="43"/>
      <c r="W33" s="43"/>
      <c r="X33" s="47"/>
      <c r="Y33" s="66"/>
      <c r="Z33" s="67"/>
      <c r="AA33" s="68"/>
      <c r="AB33" s="16"/>
      <c r="AC33" s="287"/>
      <c r="AD33" s="288"/>
    </row>
    <row r="34" spans="1:33" ht="13.5" thickTop="1">
      <c r="A34" s="208">
        <v>9</v>
      </c>
      <c r="B34" s="209" t="s">
        <v>100</v>
      </c>
      <c r="C34" s="210" t="s">
        <v>101</v>
      </c>
      <c r="D34" s="207">
        <v>1965</v>
      </c>
      <c r="E34" s="211">
        <v>0</v>
      </c>
      <c r="F34" s="211">
        <v>0</v>
      </c>
      <c r="G34" s="211">
        <v>0</v>
      </c>
      <c r="H34" s="211">
        <v>20</v>
      </c>
      <c r="I34" s="211">
        <v>60</v>
      </c>
      <c r="J34" s="212">
        <v>0</v>
      </c>
      <c r="K34" s="212">
        <v>0</v>
      </c>
      <c r="L34" s="178">
        <v>24</v>
      </c>
      <c r="M34" s="212">
        <v>0</v>
      </c>
      <c r="N34" s="212">
        <v>20</v>
      </c>
      <c r="O34" s="212">
        <v>0</v>
      </c>
      <c r="P34" s="212">
        <v>0</v>
      </c>
      <c r="Q34" s="211">
        <v>60</v>
      </c>
      <c r="R34" s="211">
        <v>0</v>
      </c>
      <c r="S34" s="211">
        <v>21</v>
      </c>
      <c r="T34" s="211">
        <v>0</v>
      </c>
      <c r="U34" s="211">
        <v>0</v>
      </c>
      <c r="V34" s="211">
        <v>0</v>
      </c>
      <c r="W34" s="211">
        <v>0</v>
      </c>
      <c r="X34" s="214">
        <v>44</v>
      </c>
      <c r="Y34" s="180">
        <f>SUM(E34:K34,M34:W34)</f>
        <v>181</v>
      </c>
      <c r="Z34" s="181">
        <f>SUM(L34,X34)</f>
        <v>68</v>
      </c>
      <c r="AA34" s="217">
        <f>SUM(Y34:Z34)</f>
        <v>249</v>
      </c>
      <c r="AB34" s="28"/>
      <c r="AC34" s="289"/>
      <c r="AD34" s="290"/>
      <c r="AE34" s="28"/>
      <c r="AF34" s="28"/>
      <c r="AG34" s="28"/>
    </row>
    <row r="35" spans="1:33">
      <c r="A35" s="183"/>
      <c r="B35" s="218"/>
      <c r="C35" s="219" t="s">
        <v>102</v>
      </c>
      <c r="D35" s="186">
        <v>1967</v>
      </c>
      <c r="E35" s="187"/>
      <c r="F35" s="187"/>
      <c r="G35" s="187"/>
      <c r="H35" s="187"/>
      <c r="I35" s="187"/>
      <c r="J35" s="188"/>
      <c r="K35" s="188"/>
      <c r="L35" s="220"/>
      <c r="M35" s="188"/>
      <c r="N35" s="188"/>
      <c r="O35" s="188"/>
      <c r="P35" s="188"/>
      <c r="Q35" s="187"/>
      <c r="R35" s="187"/>
      <c r="S35" s="187"/>
      <c r="T35" s="187"/>
      <c r="U35" s="187"/>
      <c r="V35" s="187"/>
      <c r="W35" s="187"/>
      <c r="X35" s="221"/>
      <c r="Y35" s="222"/>
      <c r="Z35" s="223"/>
      <c r="AA35" s="193"/>
      <c r="AB35" s="28"/>
      <c r="AC35" s="285"/>
      <c r="AD35" s="286">
        <v>98.7</v>
      </c>
      <c r="AE35" s="28"/>
      <c r="AF35" s="28"/>
      <c r="AG35" s="28"/>
    </row>
    <row r="36" spans="1:33">
      <c r="A36" s="183"/>
      <c r="B36" s="218"/>
      <c r="C36" s="219"/>
      <c r="D36" s="186"/>
      <c r="E36" s="187"/>
      <c r="F36" s="187"/>
      <c r="G36" s="187"/>
      <c r="H36" s="187"/>
      <c r="I36" s="187"/>
      <c r="J36" s="188"/>
      <c r="K36" s="188"/>
      <c r="L36" s="220"/>
      <c r="M36" s="188"/>
      <c r="N36" s="188"/>
      <c r="O36" s="188"/>
      <c r="P36" s="188"/>
      <c r="Q36" s="187"/>
      <c r="R36" s="187"/>
      <c r="S36" s="187"/>
      <c r="T36" s="187"/>
      <c r="U36" s="187"/>
      <c r="V36" s="187"/>
      <c r="W36" s="187"/>
      <c r="X36" s="221"/>
      <c r="Y36" s="222"/>
      <c r="Z36" s="223"/>
      <c r="AA36" s="193"/>
      <c r="AB36" s="28"/>
      <c r="AC36" s="285"/>
      <c r="AD36" s="286"/>
      <c r="AE36" s="16"/>
      <c r="AF36" s="16"/>
      <c r="AG36" s="28"/>
    </row>
    <row r="37" spans="1:33" s="158" customFormat="1" ht="13.5" thickBot="1">
      <c r="A37" s="194"/>
      <c r="B37" s="262"/>
      <c r="C37" s="225"/>
      <c r="D37" s="197"/>
      <c r="E37" s="198"/>
      <c r="F37" s="198"/>
      <c r="G37" s="198"/>
      <c r="H37" s="198"/>
      <c r="I37" s="198"/>
      <c r="J37" s="200"/>
      <c r="K37" s="200"/>
      <c r="L37" s="201"/>
      <c r="M37" s="200"/>
      <c r="N37" s="200"/>
      <c r="O37" s="200"/>
      <c r="P37" s="200"/>
      <c r="Q37" s="198"/>
      <c r="R37" s="198"/>
      <c r="S37" s="198"/>
      <c r="T37" s="198"/>
      <c r="U37" s="198"/>
      <c r="V37" s="198"/>
      <c r="W37" s="198"/>
      <c r="X37" s="202"/>
      <c r="Y37" s="226"/>
      <c r="Z37" s="227"/>
      <c r="AA37" s="228"/>
      <c r="AB37" s="156"/>
      <c r="AC37" s="292"/>
      <c r="AD37" s="288"/>
      <c r="AE37" s="157"/>
      <c r="AF37" s="157"/>
      <c r="AG37" s="156"/>
    </row>
    <row r="38" spans="1:33" ht="13.5" thickTop="1">
      <c r="A38" s="29">
        <v>10</v>
      </c>
      <c r="B38" s="117" t="s">
        <v>103</v>
      </c>
      <c r="C38" s="114" t="s">
        <v>104</v>
      </c>
      <c r="D38" s="31">
        <v>1976</v>
      </c>
      <c r="E38" s="32">
        <v>0</v>
      </c>
      <c r="F38" s="32">
        <v>0</v>
      </c>
      <c r="G38" s="32">
        <v>20</v>
      </c>
      <c r="H38" s="32">
        <v>40</v>
      </c>
      <c r="I38" s="32">
        <v>0</v>
      </c>
      <c r="J38" s="33">
        <v>0</v>
      </c>
      <c r="K38" s="33">
        <v>0</v>
      </c>
      <c r="L38" s="23">
        <v>4</v>
      </c>
      <c r="M38" s="33">
        <v>0</v>
      </c>
      <c r="N38" s="33">
        <v>0</v>
      </c>
      <c r="O38" s="33">
        <v>0</v>
      </c>
      <c r="P38" s="33">
        <v>0</v>
      </c>
      <c r="Q38" s="32">
        <v>0</v>
      </c>
      <c r="R38" s="32">
        <v>0</v>
      </c>
      <c r="S38" s="32">
        <v>7</v>
      </c>
      <c r="T38" s="32">
        <v>0</v>
      </c>
      <c r="U38" s="32">
        <v>60</v>
      </c>
      <c r="V38" s="32">
        <v>60</v>
      </c>
      <c r="W38" s="32">
        <v>60</v>
      </c>
      <c r="X38" s="35">
        <v>8</v>
      </c>
      <c r="Y38" s="25">
        <f>SUM(E38:K38,M38:W38)</f>
        <v>247</v>
      </c>
      <c r="Z38" s="26">
        <f>SUM(L38,X38)</f>
        <v>12</v>
      </c>
      <c r="AA38" s="38">
        <f>SUM(Y38:Z38)</f>
        <v>259</v>
      </c>
      <c r="AB38" s="28"/>
      <c r="AC38" s="289"/>
      <c r="AD38" s="290"/>
      <c r="AE38" s="28"/>
      <c r="AF38" s="28"/>
      <c r="AG38" s="28"/>
    </row>
    <row r="39" spans="1:33">
      <c r="A39" s="29"/>
      <c r="B39" s="118"/>
      <c r="C39" s="159" t="s">
        <v>105</v>
      </c>
      <c r="D39" s="55">
        <v>1963</v>
      </c>
      <c r="E39" s="32"/>
      <c r="F39" s="32"/>
      <c r="G39" s="32"/>
      <c r="H39" s="32"/>
      <c r="I39" s="32"/>
      <c r="J39" s="33"/>
      <c r="K39" s="33"/>
      <c r="L39" s="34"/>
      <c r="M39" s="33"/>
      <c r="N39" s="33"/>
      <c r="O39" s="33"/>
      <c r="P39" s="33"/>
      <c r="Q39" s="32"/>
      <c r="R39" s="32"/>
      <c r="S39" s="32"/>
      <c r="T39" s="32"/>
      <c r="U39" s="32"/>
      <c r="V39" s="32"/>
      <c r="W39" s="32"/>
      <c r="X39" s="35"/>
      <c r="Y39" s="36"/>
      <c r="Z39" s="59"/>
      <c r="AA39" s="38"/>
      <c r="AB39" s="28"/>
      <c r="AC39" s="285"/>
      <c r="AD39" s="286"/>
      <c r="AE39" s="28"/>
      <c r="AF39" s="28"/>
      <c r="AG39" s="28"/>
    </row>
    <row r="40" spans="1:33">
      <c r="A40" s="29"/>
      <c r="B40" s="118"/>
      <c r="C40" s="159"/>
      <c r="D40" s="55"/>
      <c r="E40" s="32"/>
      <c r="F40" s="32"/>
      <c r="G40" s="32"/>
      <c r="H40" s="32"/>
      <c r="I40" s="32"/>
      <c r="J40" s="33"/>
      <c r="K40" s="33"/>
      <c r="L40" s="56"/>
      <c r="M40" s="33"/>
      <c r="N40" s="33"/>
      <c r="O40" s="33"/>
      <c r="P40" s="33"/>
      <c r="Q40" s="32"/>
      <c r="R40" s="32"/>
      <c r="S40" s="32"/>
      <c r="T40" s="32"/>
      <c r="U40" s="32"/>
      <c r="V40" s="32"/>
      <c r="W40" s="32"/>
      <c r="X40" s="57"/>
      <c r="Y40" s="58"/>
      <c r="Z40" s="59"/>
      <c r="AA40" s="38"/>
      <c r="AB40" s="28"/>
      <c r="AC40" s="285"/>
      <c r="AD40" s="286"/>
      <c r="AE40" s="16"/>
      <c r="AF40" s="16"/>
      <c r="AG40" s="28"/>
    </row>
    <row r="41" spans="1:33" ht="13.5" thickBot="1">
      <c r="A41" s="39"/>
      <c r="B41" s="119"/>
      <c r="C41" s="160"/>
      <c r="D41" s="42"/>
      <c r="E41" s="43"/>
      <c r="F41" s="43"/>
      <c r="G41" s="43"/>
      <c r="H41" s="43"/>
      <c r="I41" s="43"/>
      <c r="J41" s="45"/>
      <c r="K41" s="45"/>
      <c r="L41" s="46"/>
      <c r="M41" s="45"/>
      <c r="N41" s="45"/>
      <c r="O41" s="45"/>
      <c r="P41" s="45"/>
      <c r="Q41" s="43"/>
      <c r="R41" s="43"/>
      <c r="S41" s="43"/>
      <c r="T41" s="43"/>
      <c r="U41" s="43"/>
      <c r="V41" s="43"/>
      <c r="W41" s="43"/>
      <c r="X41" s="47"/>
      <c r="Y41" s="66"/>
      <c r="Z41" s="67"/>
      <c r="AA41" s="68"/>
      <c r="AB41" s="16"/>
      <c r="AC41" s="287"/>
      <c r="AD41" s="288"/>
    </row>
    <row r="42" spans="1:33" ht="13.5" thickTop="1">
      <c r="A42" s="208">
        <v>11</v>
      </c>
      <c r="B42" s="209" t="s">
        <v>106</v>
      </c>
      <c r="C42" s="210" t="s">
        <v>107</v>
      </c>
      <c r="D42" s="207">
        <v>1951</v>
      </c>
      <c r="E42" s="211">
        <v>0</v>
      </c>
      <c r="F42" s="211">
        <v>0</v>
      </c>
      <c r="G42" s="211">
        <v>0</v>
      </c>
      <c r="H42" s="211">
        <v>20</v>
      </c>
      <c r="I42" s="211">
        <v>60</v>
      </c>
      <c r="J42" s="212">
        <v>0</v>
      </c>
      <c r="K42" s="212">
        <v>0</v>
      </c>
      <c r="L42" s="178">
        <v>30</v>
      </c>
      <c r="M42" s="212">
        <v>0</v>
      </c>
      <c r="N42" s="212">
        <v>20</v>
      </c>
      <c r="O42" s="212">
        <v>0</v>
      </c>
      <c r="P42" s="212">
        <v>0</v>
      </c>
      <c r="Q42" s="211">
        <v>60</v>
      </c>
      <c r="R42" s="211">
        <v>0</v>
      </c>
      <c r="S42" s="211">
        <v>16</v>
      </c>
      <c r="T42" s="211">
        <v>0</v>
      </c>
      <c r="U42" s="211">
        <v>0</v>
      </c>
      <c r="V42" s="211">
        <v>0</v>
      </c>
      <c r="W42" s="211">
        <v>60</v>
      </c>
      <c r="X42" s="214">
        <v>50</v>
      </c>
      <c r="Y42" s="180">
        <f>SUM(E42:K42,M42:W42)</f>
        <v>236</v>
      </c>
      <c r="Z42" s="181">
        <f>SUM(L42,X42)</f>
        <v>80</v>
      </c>
      <c r="AA42" s="217">
        <f>SUM(Y42:Z42)</f>
        <v>316</v>
      </c>
      <c r="AB42" s="28"/>
      <c r="AC42" s="289"/>
      <c r="AD42" s="290"/>
      <c r="AE42" s="28"/>
      <c r="AF42" s="28"/>
      <c r="AG42" s="28"/>
    </row>
    <row r="43" spans="1:33">
      <c r="A43" s="183"/>
      <c r="B43" s="218"/>
      <c r="C43" s="219" t="s">
        <v>108</v>
      </c>
      <c r="D43" s="186">
        <v>1953</v>
      </c>
      <c r="E43" s="187"/>
      <c r="F43" s="187"/>
      <c r="G43" s="187"/>
      <c r="H43" s="187"/>
      <c r="I43" s="187"/>
      <c r="J43" s="188"/>
      <c r="K43" s="188"/>
      <c r="L43" s="220"/>
      <c r="M43" s="188"/>
      <c r="N43" s="188"/>
      <c r="O43" s="188"/>
      <c r="P43" s="188"/>
      <c r="Q43" s="187"/>
      <c r="R43" s="187"/>
      <c r="S43" s="187"/>
      <c r="T43" s="187"/>
      <c r="U43" s="187"/>
      <c r="V43" s="187"/>
      <c r="W43" s="187"/>
      <c r="X43" s="221"/>
      <c r="Y43" s="222"/>
      <c r="Z43" s="223"/>
      <c r="AA43" s="193"/>
      <c r="AB43" s="28"/>
      <c r="AC43" s="285"/>
      <c r="AD43" s="286">
        <v>97.35</v>
      </c>
      <c r="AE43" s="28"/>
      <c r="AF43" s="28"/>
      <c r="AG43" s="28"/>
    </row>
    <row r="44" spans="1:33">
      <c r="A44" s="183"/>
      <c r="B44" s="218"/>
      <c r="C44" s="219"/>
      <c r="D44" s="186"/>
      <c r="E44" s="187"/>
      <c r="F44" s="187"/>
      <c r="G44" s="187"/>
      <c r="H44" s="187"/>
      <c r="I44" s="187"/>
      <c r="J44" s="188"/>
      <c r="K44" s="188"/>
      <c r="L44" s="220"/>
      <c r="M44" s="188"/>
      <c r="N44" s="188"/>
      <c r="O44" s="188"/>
      <c r="P44" s="188"/>
      <c r="Q44" s="187"/>
      <c r="R44" s="187"/>
      <c r="S44" s="187"/>
      <c r="T44" s="187"/>
      <c r="U44" s="187"/>
      <c r="V44" s="187"/>
      <c r="W44" s="187"/>
      <c r="X44" s="221"/>
      <c r="Y44" s="222"/>
      <c r="Z44" s="223"/>
      <c r="AA44" s="193"/>
      <c r="AB44" s="28"/>
      <c r="AC44" s="285"/>
      <c r="AD44" s="286"/>
      <c r="AE44" s="16"/>
      <c r="AF44" s="16"/>
      <c r="AG44" s="28"/>
    </row>
    <row r="45" spans="1:33" ht="13.5" thickBot="1">
      <c r="A45" s="194"/>
      <c r="B45" s="224"/>
      <c r="C45" s="225"/>
      <c r="D45" s="197"/>
      <c r="E45" s="198"/>
      <c r="F45" s="198"/>
      <c r="G45" s="198"/>
      <c r="H45" s="198"/>
      <c r="I45" s="198"/>
      <c r="J45" s="200"/>
      <c r="K45" s="200"/>
      <c r="L45" s="201"/>
      <c r="M45" s="200"/>
      <c r="N45" s="200"/>
      <c r="O45" s="200"/>
      <c r="P45" s="200"/>
      <c r="Q45" s="198"/>
      <c r="R45" s="198"/>
      <c r="S45" s="198"/>
      <c r="T45" s="198"/>
      <c r="U45" s="198"/>
      <c r="V45" s="198"/>
      <c r="W45" s="198"/>
      <c r="X45" s="202"/>
      <c r="Y45" s="226"/>
      <c r="Z45" s="227"/>
      <c r="AA45" s="228"/>
      <c r="AB45" s="16"/>
      <c r="AC45" s="287"/>
      <c r="AD45" s="288"/>
    </row>
    <row r="46" spans="1:33" ht="13.5" thickTop="1">
      <c r="A46" s="29">
        <v>12</v>
      </c>
      <c r="B46" s="117" t="s">
        <v>109</v>
      </c>
      <c r="C46" s="63" t="s">
        <v>110</v>
      </c>
      <c r="D46" s="64">
        <v>1981</v>
      </c>
      <c r="E46" s="32">
        <v>0</v>
      </c>
      <c r="F46" s="32">
        <v>60</v>
      </c>
      <c r="G46" s="32">
        <v>40</v>
      </c>
      <c r="H46" s="32">
        <v>60</v>
      </c>
      <c r="I46" s="32">
        <v>0</v>
      </c>
      <c r="J46" s="33">
        <v>0</v>
      </c>
      <c r="K46" s="33">
        <v>0</v>
      </c>
      <c r="L46" s="23">
        <v>48</v>
      </c>
      <c r="M46" s="33">
        <v>0</v>
      </c>
      <c r="N46" s="33">
        <v>20</v>
      </c>
      <c r="O46" s="33">
        <v>0</v>
      </c>
      <c r="P46" s="33">
        <v>0</v>
      </c>
      <c r="Q46" s="32">
        <v>0</v>
      </c>
      <c r="R46" s="32">
        <v>0</v>
      </c>
      <c r="S46" s="32">
        <v>0</v>
      </c>
      <c r="T46" s="32">
        <v>0</v>
      </c>
      <c r="U46" s="32">
        <v>60</v>
      </c>
      <c r="V46" s="32">
        <v>0</v>
      </c>
      <c r="W46" s="32">
        <v>0</v>
      </c>
      <c r="X46" s="35">
        <v>86</v>
      </c>
      <c r="Y46" s="25">
        <f>SUM(E46:K46,M46:W46)</f>
        <v>240</v>
      </c>
      <c r="Z46" s="26">
        <f>SUM(L46,X46)</f>
        <v>134</v>
      </c>
      <c r="AA46" s="38">
        <f>SUM(Y46:Z46)</f>
        <v>374</v>
      </c>
      <c r="AB46" s="28"/>
      <c r="AC46" s="289"/>
      <c r="AD46" s="290"/>
      <c r="AE46" s="28"/>
      <c r="AF46" s="28"/>
      <c r="AG46" s="28"/>
    </row>
    <row r="47" spans="1:33">
      <c r="A47" s="29"/>
      <c r="B47" s="118"/>
      <c r="C47" s="159" t="s">
        <v>110</v>
      </c>
      <c r="D47" s="55">
        <v>2004</v>
      </c>
      <c r="E47" s="32"/>
      <c r="F47" s="32"/>
      <c r="G47" s="32"/>
      <c r="H47" s="32"/>
      <c r="I47" s="32"/>
      <c r="J47" s="33"/>
      <c r="K47" s="33"/>
      <c r="L47" s="34"/>
      <c r="M47" s="33"/>
      <c r="N47" s="33"/>
      <c r="O47" s="33"/>
      <c r="P47" s="33"/>
      <c r="Q47" s="32"/>
      <c r="R47" s="32"/>
      <c r="S47" s="32"/>
      <c r="T47" s="32"/>
      <c r="U47" s="32"/>
      <c r="V47" s="32"/>
      <c r="W47" s="32"/>
      <c r="X47" s="35"/>
      <c r="Y47" s="36"/>
      <c r="Z47" s="59"/>
      <c r="AA47" s="38"/>
      <c r="AB47" s="28"/>
      <c r="AC47" s="285"/>
      <c r="AD47" s="286"/>
      <c r="AE47" s="28"/>
      <c r="AF47" s="28"/>
      <c r="AG47" s="28"/>
    </row>
    <row r="48" spans="1:33">
      <c r="A48" s="29"/>
      <c r="B48" s="118"/>
      <c r="C48" s="159"/>
      <c r="D48" s="55"/>
      <c r="E48" s="32"/>
      <c r="F48" s="32"/>
      <c r="G48" s="32"/>
      <c r="H48" s="32"/>
      <c r="I48" s="32"/>
      <c r="J48" s="33"/>
      <c r="K48" s="33"/>
      <c r="L48" s="56"/>
      <c r="M48" s="33"/>
      <c r="N48" s="33"/>
      <c r="O48" s="33"/>
      <c r="P48" s="33"/>
      <c r="Q48" s="32"/>
      <c r="R48" s="32"/>
      <c r="S48" s="32"/>
      <c r="T48" s="32"/>
      <c r="U48" s="32"/>
      <c r="V48" s="32"/>
      <c r="W48" s="32"/>
      <c r="X48" s="57"/>
      <c r="Y48" s="58"/>
      <c r="Z48" s="59"/>
      <c r="AA48" s="38"/>
      <c r="AB48" s="28"/>
      <c r="AC48" s="285"/>
      <c r="AD48" s="286"/>
      <c r="AE48" s="16"/>
      <c r="AF48" s="16"/>
      <c r="AG48" s="28"/>
    </row>
    <row r="49" spans="1:33" ht="13.5" thickBot="1">
      <c r="A49" s="39"/>
      <c r="B49" s="119"/>
      <c r="C49" s="160"/>
      <c r="D49" s="42"/>
      <c r="E49" s="43"/>
      <c r="F49" s="43"/>
      <c r="G49" s="43"/>
      <c r="H49" s="43"/>
      <c r="I49" s="43"/>
      <c r="J49" s="45"/>
      <c r="K49" s="45"/>
      <c r="L49" s="46"/>
      <c r="M49" s="45"/>
      <c r="N49" s="45"/>
      <c r="O49" s="45"/>
      <c r="P49" s="45"/>
      <c r="Q49" s="43"/>
      <c r="R49" s="43"/>
      <c r="S49" s="43"/>
      <c r="T49" s="43"/>
      <c r="U49" s="43"/>
      <c r="V49" s="43"/>
      <c r="W49" s="43"/>
      <c r="X49" s="47"/>
      <c r="Y49" s="66"/>
      <c r="Z49" s="67"/>
      <c r="AA49" s="68"/>
      <c r="AB49" s="16"/>
      <c r="AC49" s="287"/>
      <c r="AD49" s="288"/>
    </row>
    <row r="50" spans="1:33" ht="13.5" thickTop="1">
      <c r="A50" s="208">
        <v>13</v>
      </c>
      <c r="B50" s="209" t="s">
        <v>111</v>
      </c>
      <c r="C50" s="210" t="s">
        <v>112</v>
      </c>
      <c r="D50" s="207">
        <v>1967</v>
      </c>
      <c r="E50" s="211">
        <v>0</v>
      </c>
      <c r="F50" s="211">
        <v>0</v>
      </c>
      <c r="G50" s="211">
        <v>20</v>
      </c>
      <c r="H50" s="211">
        <v>40</v>
      </c>
      <c r="I50" s="211">
        <v>0</v>
      </c>
      <c r="J50" s="212">
        <v>0</v>
      </c>
      <c r="K50" s="212">
        <v>0</v>
      </c>
      <c r="L50" s="213">
        <v>20</v>
      </c>
      <c r="M50" s="212">
        <v>0</v>
      </c>
      <c r="N50" s="212">
        <v>0</v>
      </c>
      <c r="O50" s="212">
        <v>0</v>
      </c>
      <c r="P50" s="212">
        <v>60</v>
      </c>
      <c r="Q50" s="211">
        <v>60</v>
      </c>
      <c r="R50" s="211">
        <v>30</v>
      </c>
      <c r="S50" s="211">
        <v>11</v>
      </c>
      <c r="T50" s="211">
        <v>0</v>
      </c>
      <c r="U50" s="211">
        <v>0</v>
      </c>
      <c r="V50" s="211">
        <v>100</v>
      </c>
      <c r="W50" s="211">
        <v>100</v>
      </c>
      <c r="X50" s="214">
        <v>34</v>
      </c>
      <c r="Y50" s="215">
        <f>SUM(E50:K50,M50:W50)</f>
        <v>421</v>
      </c>
      <c r="Z50" s="216">
        <f>SUM(L50,X50)</f>
        <v>54</v>
      </c>
      <c r="AA50" s="217">
        <f>SUM(Y50:Z50)</f>
        <v>475</v>
      </c>
      <c r="AB50" s="28"/>
      <c r="AC50" s="289"/>
      <c r="AD50" s="290"/>
      <c r="AE50" s="28"/>
      <c r="AF50" s="28"/>
      <c r="AG50" s="28"/>
    </row>
    <row r="51" spans="1:33">
      <c r="A51" s="183"/>
      <c r="B51" s="218"/>
      <c r="C51" s="219" t="s">
        <v>113</v>
      </c>
      <c r="D51" s="186">
        <v>1991</v>
      </c>
      <c r="E51" s="187"/>
      <c r="F51" s="187"/>
      <c r="G51" s="187"/>
      <c r="H51" s="187"/>
      <c r="I51" s="187"/>
      <c r="J51" s="188"/>
      <c r="K51" s="188"/>
      <c r="L51" s="220"/>
      <c r="M51" s="188"/>
      <c r="N51" s="188"/>
      <c r="O51" s="188"/>
      <c r="P51" s="188"/>
      <c r="Q51" s="187"/>
      <c r="R51" s="187"/>
      <c r="S51" s="187"/>
      <c r="T51" s="187"/>
      <c r="U51" s="187"/>
      <c r="V51" s="187"/>
      <c r="W51" s="187"/>
      <c r="X51" s="221"/>
      <c r="Y51" s="222"/>
      <c r="Z51" s="223"/>
      <c r="AA51" s="193"/>
      <c r="AB51" s="28"/>
      <c r="AC51" s="285"/>
      <c r="AD51" s="286">
        <v>96</v>
      </c>
      <c r="AE51" s="28"/>
      <c r="AF51" s="28"/>
      <c r="AG51" s="28"/>
    </row>
    <row r="52" spans="1:33">
      <c r="A52" s="183"/>
      <c r="B52" s="218"/>
      <c r="C52" s="219"/>
      <c r="D52" s="186"/>
      <c r="E52" s="187"/>
      <c r="F52" s="187"/>
      <c r="G52" s="187"/>
      <c r="H52" s="187"/>
      <c r="I52" s="187"/>
      <c r="J52" s="188"/>
      <c r="K52" s="188"/>
      <c r="L52" s="220"/>
      <c r="M52" s="188"/>
      <c r="N52" s="188"/>
      <c r="O52" s="188"/>
      <c r="P52" s="188"/>
      <c r="Q52" s="187"/>
      <c r="R52" s="187"/>
      <c r="S52" s="187"/>
      <c r="T52" s="187"/>
      <c r="U52" s="187"/>
      <c r="V52" s="187"/>
      <c r="W52" s="187"/>
      <c r="X52" s="221"/>
      <c r="Y52" s="222"/>
      <c r="Z52" s="223"/>
      <c r="AA52" s="193"/>
      <c r="AB52" s="28"/>
      <c r="AC52" s="285"/>
      <c r="AD52" s="286"/>
      <c r="AE52" s="16"/>
      <c r="AF52" s="16"/>
      <c r="AG52" s="28"/>
    </row>
    <row r="53" spans="1:33" ht="13.5" thickBot="1">
      <c r="A53" s="194"/>
      <c r="B53" s="224"/>
      <c r="C53" s="225"/>
      <c r="D53" s="197"/>
      <c r="E53" s="198"/>
      <c r="F53" s="198"/>
      <c r="G53" s="198"/>
      <c r="H53" s="198"/>
      <c r="I53" s="198"/>
      <c r="J53" s="200"/>
      <c r="K53" s="200"/>
      <c r="L53" s="201"/>
      <c r="M53" s="200"/>
      <c r="N53" s="200"/>
      <c r="O53" s="200"/>
      <c r="P53" s="200"/>
      <c r="Q53" s="198"/>
      <c r="R53" s="198"/>
      <c r="S53" s="198"/>
      <c r="T53" s="198"/>
      <c r="U53" s="198"/>
      <c r="V53" s="198"/>
      <c r="W53" s="198"/>
      <c r="X53" s="202"/>
      <c r="Y53" s="226"/>
      <c r="Z53" s="227"/>
      <c r="AA53" s="228"/>
      <c r="AB53" s="16"/>
      <c r="AC53" s="287"/>
      <c r="AD53" s="288"/>
    </row>
    <row r="54" spans="1:33" ht="13.5" thickTop="1">
      <c r="A54" s="29">
        <v>14</v>
      </c>
      <c r="B54" s="117" t="s">
        <v>115</v>
      </c>
      <c r="C54" s="63" t="s">
        <v>116</v>
      </c>
      <c r="D54" s="64"/>
      <c r="E54" s="32">
        <v>0</v>
      </c>
      <c r="F54" s="32">
        <v>60</v>
      </c>
      <c r="G54" s="32">
        <v>20</v>
      </c>
      <c r="H54" s="32">
        <v>60</v>
      </c>
      <c r="I54" s="32">
        <v>60</v>
      </c>
      <c r="J54" s="33">
        <v>0</v>
      </c>
      <c r="K54" s="33">
        <v>0</v>
      </c>
      <c r="L54" s="23">
        <v>106</v>
      </c>
      <c r="M54" s="33">
        <v>60</v>
      </c>
      <c r="N54" s="33">
        <v>20</v>
      </c>
      <c r="O54" s="33">
        <v>0</v>
      </c>
      <c r="P54" s="33">
        <v>0</v>
      </c>
      <c r="Q54" s="32">
        <v>0</v>
      </c>
      <c r="R54" s="32">
        <v>0</v>
      </c>
      <c r="S54" s="32">
        <v>60</v>
      </c>
      <c r="T54" s="32">
        <v>0</v>
      </c>
      <c r="U54" s="32">
        <v>60</v>
      </c>
      <c r="V54" s="32">
        <v>0</v>
      </c>
      <c r="W54" s="32">
        <v>0</v>
      </c>
      <c r="X54" s="35">
        <v>10</v>
      </c>
      <c r="Y54" s="25">
        <f>SUM(E54:K54,M54:W54)</f>
        <v>400</v>
      </c>
      <c r="Z54" s="26">
        <f>SUM(L54,X54)</f>
        <v>116</v>
      </c>
      <c r="AA54" s="38">
        <f>SUM(Y54:Z54)</f>
        <v>516</v>
      </c>
      <c r="AB54" s="28"/>
      <c r="AC54" s="289"/>
      <c r="AD54" s="290"/>
      <c r="AE54" s="28"/>
      <c r="AF54" s="28"/>
      <c r="AG54" s="28"/>
    </row>
    <row r="55" spans="1:33">
      <c r="A55" s="29"/>
      <c r="B55" s="118"/>
      <c r="C55" s="159" t="s">
        <v>116</v>
      </c>
      <c r="D55" s="55"/>
      <c r="E55" s="32"/>
      <c r="F55" s="32"/>
      <c r="G55" s="32"/>
      <c r="H55" s="32"/>
      <c r="I55" s="32"/>
      <c r="J55" s="33"/>
      <c r="K55" s="33"/>
      <c r="L55" s="34"/>
      <c r="M55" s="33"/>
      <c r="N55" s="33"/>
      <c r="O55" s="33"/>
      <c r="P55" s="33"/>
      <c r="Q55" s="32"/>
      <c r="R55" s="32"/>
      <c r="S55" s="32"/>
      <c r="T55" s="32"/>
      <c r="U55" s="32"/>
      <c r="V55" s="32"/>
      <c r="W55" s="32"/>
      <c r="X55" s="35"/>
      <c r="Y55" s="36"/>
      <c r="Z55" s="59"/>
      <c r="AA55" s="38"/>
      <c r="AB55" s="28"/>
      <c r="AC55" s="285"/>
      <c r="AD55" s="286"/>
      <c r="AE55" s="28"/>
      <c r="AF55" s="28"/>
      <c r="AG55" s="28"/>
    </row>
    <row r="56" spans="1:33">
      <c r="A56" s="29"/>
      <c r="B56" s="118"/>
      <c r="C56" s="159"/>
      <c r="D56" s="55"/>
      <c r="E56" s="32"/>
      <c r="F56" s="32"/>
      <c r="G56" s="32"/>
      <c r="H56" s="32"/>
      <c r="I56" s="32"/>
      <c r="J56" s="33"/>
      <c r="K56" s="33"/>
      <c r="L56" s="56"/>
      <c r="M56" s="33"/>
      <c r="N56" s="33"/>
      <c r="O56" s="33"/>
      <c r="P56" s="33"/>
      <c r="Q56" s="32"/>
      <c r="R56" s="32"/>
      <c r="S56" s="32"/>
      <c r="T56" s="32"/>
      <c r="U56" s="32"/>
      <c r="V56" s="32"/>
      <c r="W56" s="32"/>
      <c r="X56" s="57"/>
      <c r="Y56" s="58"/>
      <c r="Z56" s="59"/>
      <c r="AA56" s="38"/>
      <c r="AB56" s="28"/>
      <c r="AC56" s="285"/>
      <c r="AD56" s="286"/>
      <c r="AE56" s="16"/>
      <c r="AF56" s="16"/>
      <c r="AG56" s="28"/>
    </row>
    <row r="57" spans="1:33" ht="13.5" thickBot="1">
      <c r="A57" s="39"/>
      <c r="B57" s="119"/>
      <c r="C57" s="160"/>
      <c r="D57" s="42"/>
      <c r="E57" s="43"/>
      <c r="F57" s="43"/>
      <c r="G57" s="43"/>
      <c r="H57" s="43"/>
      <c r="I57" s="43"/>
      <c r="J57" s="45"/>
      <c r="K57" s="45"/>
      <c r="L57" s="46"/>
      <c r="M57" s="45"/>
      <c r="N57" s="45"/>
      <c r="O57" s="45"/>
      <c r="P57" s="45"/>
      <c r="Q57" s="43"/>
      <c r="R57" s="43"/>
      <c r="S57" s="43"/>
      <c r="T57" s="43"/>
      <c r="U57" s="43"/>
      <c r="V57" s="43"/>
      <c r="W57" s="43"/>
      <c r="X57" s="47"/>
      <c r="Y57" s="66"/>
      <c r="Z57" s="67"/>
      <c r="AA57" s="68"/>
      <c r="AB57" s="16"/>
      <c r="AC57" s="287"/>
      <c r="AD57" s="288"/>
    </row>
    <row r="58" spans="1:33" ht="13.5" thickTop="1">
      <c r="A58" s="29">
        <v>15</v>
      </c>
      <c r="B58" s="117" t="s">
        <v>117</v>
      </c>
      <c r="C58" s="63" t="s">
        <v>118</v>
      </c>
      <c r="D58" s="64">
        <v>1981</v>
      </c>
      <c r="E58" s="32">
        <v>0</v>
      </c>
      <c r="F58" s="32">
        <v>0</v>
      </c>
      <c r="G58" s="32">
        <v>0</v>
      </c>
      <c r="H58" s="32">
        <v>20</v>
      </c>
      <c r="I58" s="32">
        <v>0</v>
      </c>
      <c r="J58" s="33">
        <v>0</v>
      </c>
      <c r="K58" s="33">
        <v>0</v>
      </c>
      <c r="L58" s="23">
        <v>54</v>
      </c>
      <c r="M58" s="33">
        <v>60</v>
      </c>
      <c r="N58" s="33">
        <v>10</v>
      </c>
      <c r="O58" s="33">
        <v>60</v>
      </c>
      <c r="P58" s="33">
        <v>0</v>
      </c>
      <c r="Q58" s="32">
        <v>60</v>
      </c>
      <c r="R58" s="32">
        <v>0</v>
      </c>
      <c r="S58" s="32">
        <v>16</v>
      </c>
      <c r="T58" s="32">
        <v>0</v>
      </c>
      <c r="U58" s="32">
        <v>100</v>
      </c>
      <c r="V58" s="32">
        <v>100</v>
      </c>
      <c r="W58" s="32">
        <v>0</v>
      </c>
      <c r="X58" s="35">
        <v>52</v>
      </c>
      <c r="Y58" s="25">
        <f>SUM(E58:K58,M58:W58)</f>
        <v>426</v>
      </c>
      <c r="Z58" s="26">
        <f>SUM(L58,X58)</f>
        <v>106</v>
      </c>
      <c r="AA58" s="38">
        <f>SUM(Y58:Z58)</f>
        <v>532</v>
      </c>
      <c r="AB58" s="28"/>
      <c r="AC58" s="289"/>
      <c r="AD58" s="290"/>
      <c r="AE58" s="28"/>
      <c r="AF58" s="28"/>
      <c r="AG58" s="28"/>
    </row>
    <row r="59" spans="1:33">
      <c r="A59" s="29"/>
      <c r="B59" s="118"/>
      <c r="C59" s="159" t="s">
        <v>119</v>
      </c>
      <c r="D59" s="55">
        <v>1946</v>
      </c>
      <c r="E59" s="32"/>
      <c r="F59" s="32"/>
      <c r="G59" s="32"/>
      <c r="H59" s="32"/>
      <c r="I59" s="32"/>
      <c r="J59" s="33"/>
      <c r="K59" s="33"/>
      <c r="L59" s="34"/>
      <c r="M59" s="33"/>
      <c r="N59" s="33"/>
      <c r="O59" s="33"/>
      <c r="P59" s="33"/>
      <c r="Q59" s="32"/>
      <c r="R59" s="32"/>
      <c r="S59" s="32"/>
      <c r="T59" s="32"/>
      <c r="U59" s="32"/>
      <c r="V59" s="32"/>
      <c r="W59" s="32"/>
      <c r="X59" s="35"/>
      <c r="Y59" s="36"/>
      <c r="Z59" s="59"/>
      <c r="AA59" s="38"/>
      <c r="AB59" s="28"/>
      <c r="AC59" s="285"/>
      <c r="AD59" s="286"/>
      <c r="AE59" s="28"/>
      <c r="AF59" s="28"/>
      <c r="AG59" s="28"/>
    </row>
    <row r="60" spans="1:33">
      <c r="A60" s="29"/>
      <c r="B60" s="118"/>
      <c r="C60" s="159"/>
      <c r="D60" s="55"/>
      <c r="E60" s="32"/>
      <c r="F60" s="32"/>
      <c r="G60" s="32"/>
      <c r="H60" s="32"/>
      <c r="I60" s="32"/>
      <c r="J60" s="33"/>
      <c r="K60" s="33"/>
      <c r="L60" s="56"/>
      <c r="M60" s="33"/>
      <c r="N60" s="33"/>
      <c r="O60" s="33"/>
      <c r="P60" s="33"/>
      <c r="Q60" s="32"/>
      <c r="R60" s="32"/>
      <c r="S60" s="32"/>
      <c r="T60" s="32"/>
      <c r="U60" s="32"/>
      <c r="V60" s="32"/>
      <c r="W60" s="32"/>
      <c r="X60" s="57"/>
      <c r="Y60" s="58"/>
      <c r="Z60" s="59"/>
      <c r="AA60" s="38"/>
      <c r="AB60" s="28"/>
      <c r="AC60" s="285"/>
      <c r="AD60" s="286"/>
      <c r="AE60" s="16"/>
      <c r="AF60" s="16"/>
      <c r="AG60" s="28"/>
    </row>
    <row r="61" spans="1:33" ht="13.5" thickBot="1">
      <c r="A61" s="39"/>
      <c r="B61" s="119"/>
      <c r="C61" s="160"/>
      <c r="D61" s="42"/>
      <c r="E61" s="43"/>
      <c r="F61" s="43"/>
      <c r="G61" s="43"/>
      <c r="H61" s="43"/>
      <c r="I61" s="43"/>
      <c r="J61" s="45"/>
      <c r="K61" s="45"/>
      <c r="L61" s="46"/>
      <c r="M61" s="45"/>
      <c r="N61" s="45"/>
      <c r="O61" s="45"/>
      <c r="P61" s="45"/>
      <c r="Q61" s="43"/>
      <c r="R61" s="43"/>
      <c r="S61" s="43"/>
      <c r="T61" s="43"/>
      <c r="U61" s="43"/>
      <c r="V61" s="43"/>
      <c r="W61" s="43"/>
      <c r="X61" s="47"/>
      <c r="Y61" s="66"/>
      <c r="Z61" s="67"/>
      <c r="AA61" s="68"/>
      <c r="AB61" s="16"/>
      <c r="AC61" s="287"/>
      <c r="AD61" s="288"/>
    </row>
    <row r="62" spans="1:33" ht="13.5" thickTop="1">
      <c r="A62" s="61">
        <v>16</v>
      </c>
      <c r="B62" s="120" t="s">
        <v>120</v>
      </c>
      <c r="C62" s="63" t="s">
        <v>222</v>
      </c>
      <c r="D62" s="64">
        <v>1986</v>
      </c>
      <c r="E62" s="51">
        <v>0</v>
      </c>
      <c r="F62" s="51">
        <v>60</v>
      </c>
      <c r="G62" s="51">
        <v>60</v>
      </c>
      <c r="H62" s="51">
        <v>150</v>
      </c>
      <c r="I62" s="51">
        <v>0</v>
      </c>
      <c r="J62" s="52">
        <v>0</v>
      </c>
      <c r="K62" s="52">
        <v>0</v>
      </c>
      <c r="L62" s="23">
        <v>26</v>
      </c>
      <c r="M62" s="52">
        <v>60</v>
      </c>
      <c r="N62" s="52">
        <v>20</v>
      </c>
      <c r="O62" s="52">
        <v>60</v>
      </c>
      <c r="P62" s="52">
        <v>100</v>
      </c>
      <c r="Q62" s="51">
        <v>100</v>
      </c>
      <c r="R62" s="51">
        <v>100</v>
      </c>
      <c r="S62" s="51">
        <v>100</v>
      </c>
      <c r="T62" s="51">
        <v>100</v>
      </c>
      <c r="U62" s="51">
        <v>100</v>
      </c>
      <c r="V62" s="51">
        <v>100</v>
      </c>
      <c r="W62" s="51">
        <v>100</v>
      </c>
      <c r="X62" s="53">
        <v>338</v>
      </c>
      <c r="Y62" s="25">
        <f>SUM(E62:K62,M62:W62)</f>
        <v>1210</v>
      </c>
      <c r="Z62" s="26">
        <f>SUM(L62,X62)</f>
        <v>364</v>
      </c>
      <c r="AA62" s="54">
        <f>SUM(Y62:Z62)</f>
        <v>1574</v>
      </c>
      <c r="AB62" s="28"/>
      <c r="AC62" s="285"/>
      <c r="AD62" s="286"/>
      <c r="AE62" s="28"/>
      <c r="AF62" s="28"/>
      <c r="AG62" s="28"/>
    </row>
    <row r="63" spans="1:33">
      <c r="A63" s="29"/>
      <c r="B63" s="30"/>
      <c r="C63" s="161" t="s">
        <v>223</v>
      </c>
      <c r="D63" s="55">
        <v>1988</v>
      </c>
      <c r="E63" s="32"/>
      <c r="F63" s="32"/>
      <c r="G63" s="32"/>
      <c r="H63" s="32"/>
      <c r="I63" s="32"/>
      <c r="J63" s="33"/>
      <c r="K63" s="33"/>
      <c r="L63" s="34"/>
      <c r="M63" s="33"/>
      <c r="N63" s="33"/>
      <c r="O63" s="33"/>
      <c r="P63" s="33"/>
      <c r="Q63" s="32"/>
      <c r="R63" s="32"/>
      <c r="S63" s="32"/>
      <c r="T63" s="32"/>
      <c r="U63" s="32"/>
      <c r="V63" s="32"/>
      <c r="W63" s="32"/>
      <c r="X63" s="35"/>
      <c r="Y63" s="36"/>
      <c r="Z63" s="59"/>
      <c r="AA63" s="38"/>
      <c r="AB63" s="28"/>
      <c r="AC63" s="285"/>
      <c r="AD63" s="286"/>
      <c r="AE63" s="28"/>
      <c r="AF63" s="28"/>
      <c r="AG63" s="28"/>
    </row>
    <row r="64" spans="1:33">
      <c r="A64" s="29"/>
      <c r="B64" s="30"/>
      <c r="C64" s="161"/>
      <c r="D64" s="55"/>
      <c r="E64" s="32"/>
      <c r="F64" s="32"/>
      <c r="G64" s="32"/>
      <c r="H64" s="32"/>
      <c r="I64" s="32"/>
      <c r="J64" s="33"/>
      <c r="K64" s="33"/>
      <c r="L64" s="56"/>
      <c r="M64" s="33"/>
      <c r="N64" s="33"/>
      <c r="O64" s="33"/>
      <c r="P64" s="33"/>
      <c r="Q64" s="32"/>
      <c r="R64" s="32"/>
      <c r="S64" s="32"/>
      <c r="T64" s="32"/>
      <c r="U64" s="32"/>
      <c r="V64" s="32"/>
      <c r="W64" s="32"/>
      <c r="X64" s="57"/>
      <c r="Y64" s="58"/>
      <c r="Z64" s="59"/>
      <c r="AA64" s="38"/>
      <c r="AB64" s="28"/>
      <c r="AC64" s="285"/>
      <c r="AD64" s="286"/>
      <c r="AE64" s="16"/>
      <c r="AF64" s="16"/>
      <c r="AG64" s="28"/>
    </row>
    <row r="65" spans="1:30" ht="13.5" thickBot="1">
      <c r="A65" s="73"/>
      <c r="B65" s="74"/>
      <c r="C65" s="164"/>
      <c r="D65" s="75"/>
      <c r="E65" s="76"/>
      <c r="F65" s="76"/>
      <c r="G65" s="76"/>
      <c r="H65" s="76"/>
      <c r="I65" s="76"/>
      <c r="J65" s="77"/>
      <c r="K65" s="77"/>
      <c r="L65" s="78"/>
      <c r="M65" s="77"/>
      <c r="N65" s="77"/>
      <c r="O65" s="77"/>
      <c r="P65" s="77"/>
      <c r="Q65" s="76"/>
      <c r="R65" s="76"/>
      <c r="S65" s="76"/>
      <c r="T65" s="76"/>
      <c r="U65" s="76"/>
      <c r="V65" s="76"/>
      <c r="W65" s="76"/>
      <c r="X65" s="79"/>
      <c r="Y65" s="109"/>
      <c r="Z65" s="113"/>
      <c r="AA65" s="108"/>
      <c r="AB65" s="16"/>
      <c r="AC65" s="287"/>
      <c r="AD65" s="288"/>
    </row>
    <row r="66" spans="1:30">
      <c r="B66" s="1">
        <f>COUNTIF(B2:B65,"*")</f>
        <v>16</v>
      </c>
      <c r="C66" s="1">
        <f>COUNTIF(C2:C65,"*")</f>
        <v>33</v>
      </c>
      <c r="AC66" s="167"/>
    </row>
    <row r="67" spans="1:30">
      <c r="B67" s="116" t="s">
        <v>19</v>
      </c>
      <c r="C67" s="116" t="s">
        <v>20</v>
      </c>
    </row>
  </sheetData>
  <printOptions horizontalCentered="1"/>
  <pageMargins left="0.31496062992125984" right="0.31496062992125984" top="0.51181102362204722" bottom="0.39370078740157483" header="0.11811023622047245" footer="0.31496062992125984"/>
  <pageSetup paperSize="9" scale="84" fitToHeight="2" orientation="landscape" r:id="rId1"/>
  <headerFooter>
    <oddHeader>&amp;LXXII. Rezét Kupa&amp;C&amp;A. kategória&amp;R2019.04.13.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35"/>
  <sheetViews>
    <sheetView workbookViewId="0">
      <pane ySplit="1" topLeftCell="A2" activePane="bottomLeft" state="frozen"/>
      <selection activeCell="C23" sqref="C23"/>
      <selection pane="bottomLeft" activeCell="C23" sqref="C23"/>
    </sheetView>
  </sheetViews>
  <sheetFormatPr defaultColWidth="9.140625" defaultRowHeight="12.75"/>
  <cols>
    <col min="1" max="1" width="3.5703125" style="1" customWidth="1"/>
    <col min="2" max="2" width="19.28515625" style="1" customWidth="1"/>
    <col min="3" max="3" width="21.28515625" style="1" customWidth="1"/>
    <col min="4" max="4" width="5.5703125" style="1" customWidth="1"/>
    <col min="5" max="9" width="4.140625" style="1" customWidth="1"/>
    <col min="10" max="11" width="4.140625" style="2" customWidth="1"/>
    <col min="12" max="12" width="4.5703125" style="2" bestFit="1" customWidth="1"/>
    <col min="13" max="24" width="4.140625" style="2" customWidth="1"/>
    <col min="25" max="25" width="5.7109375" style="1" customWidth="1"/>
    <col min="26" max="26" width="5.85546875" style="1" customWidth="1"/>
    <col min="27" max="27" width="8.7109375" style="1" customWidth="1"/>
    <col min="28" max="29" width="5.42578125" style="1" bestFit="1" customWidth="1"/>
    <col min="30" max="30" width="4.85546875" style="1" bestFit="1" customWidth="1"/>
    <col min="31" max="32" width="5.42578125" style="1" bestFit="1" customWidth="1"/>
    <col min="33" max="33" width="4.42578125" style="1" bestFit="1" customWidth="1"/>
    <col min="34" max="16384" width="9.140625" style="1"/>
  </cols>
  <sheetData>
    <row r="1" spans="1:33" ht="140.25" customHeight="1" thickBot="1">
      <c r="A1" s="3" t="s">
        <v>0</v>
      </c>
      <c r="B1" s="4" t="s">
        <v>1</v>
      </c>
      <c r="C1" s="5" t="s">
        <v>2</v>
      </c>
      <c r="D1" s="6" t="s">
        <v>3</v>
      </c>
      <c r="E1" s="8" t="s">
        <v>31</v>
      </c>
      <c r="F1" s="8" t="s">
        <v>4</v>
      </c>
      <c r="G1" s="8" t="s">
        <v>54</v>
      </c>
      <c r="H1" s="8" t="s">
        <v>55</v>
      </c>
      <c r="I1" s="10" t="s">
        <v>5</v>
      </c>
      <c r="J1" s="10" t="s">
        <v>46</v>
      </c>
      <c r="K1" s="8" t="s">
        <v>56</v>
      </c>
      <c r="L1" s="9" t="s">
        <v>6</v>
      </c>
      <c r="M1" s="8" t="s">
        <v>40</v>
      </c>
      <c r="N1" s="8" t="s">
        <v>71</v>
      </c>
      <c r="O1" s="8" t="s">
        <v>72</v>
      </c>
      <c r="P1" s="8" t="s">
        <v>7</v>
      </c>
      <c r="Q1" s="8" t="s">
        <v>8</v>
      </c>
      <c r="R1" s="8" t="s">
        <v>73</v>
      </c>
      <c r="S1" s="8" t="s">
        <v>74</v>
      </c>
      <c r="T1" s="8" t="s">
        <v>21</v>
      </c>
      <c r="U1" s="8" t="s">
        <v>75</v>
      </c>
      <c r="V1" s="8" t="s">
        <v>22</v>
      </c>
      <c r="W1" s="8" t="s">
        <v>23</v>
      </c>
      <c r="X1" s="11" t="s">
        <v>11</v>
      </c>
      <c r="Y1" s="12" t="s">
        <v>12</v>
      </c>
      <c r="Z1" s="13" t="s">
        <v>13</v>
      </c>
      <c r="AA1" s="14" t="s">
        <v>14</v>
      </c>
      <c r="AB1" s="15" t="s">
        <v>15</v>
      </c>
      <c r="AC1" s="15" t="s">
        <v>16</v>
      </c>
      <c r="AD1" s="15"/>
      <c r="AE1" s="15" t="s">
        <v>17</v>
      </c>
      <c r="AF1" s="15" t="s">
        <v>18</v>
      </c>
      <c r="AG1" s="16"/>
    </row>
    <row r="2" spans="1:33">
      <c r="A2" s="17">
        <v>1</v>
      </c>
      <c r="B2" s="18" t="s">
        <v>41</v>
      </c>
      <c r="C2" s="19" t="s">
        <v>42</v>
      </c>
      <c r="D2" s="20">
        <v>1990</v>
      </c>
      <c r="E2" s="21">
        <v>0</v>
      </c>
      <c r="F2" s="21">
        <v>0</v>
      </c>
      <c r="G2" s="21">
        <v>0</v>
      </c>
      <c r="H2" s="21">
        <v>40</v>
      </c>
      <c r="I2" s="21">
        <v>0</v>
      </c>
      <c r="J2" s="22">
        <v>0</v>
      </c>
      <c r="K2" s="22">
        <v>0</v>
      </c>
      <c r="L2" s="23">
        <f>2*(60*HOUR(AD4)+MINUTE(AD4))</f>
        <v>6</v>
      </c>
      <c r="M2" s="22">
        <v>0</v>
      </c>
      <c r="N2" s="22">
        <v>10</v>
      </c>
      <c r="O2" s="22">
        <v>0</v>
      </c>
      <c r="P2" s="22">
        <v>0</v>
      </c>
      <c r="Q2" s="21">
        <v>0</v>
      </c>
      <c r="R2" s="21">
        <v>0</v>
      </c>
      <c r="S2" s="21">
        <v>1</v>
      </c>
      <c r="T2" s="21">
        <v>0</v>
      </c>
      <c r="U2" s="21">
        <v>0</v>
      </c>
      <c r="V2" s="21">
        <v>0</v>
      </c>
      <c r="W2" s="21">
        <v>0</v>
      </c>
      <c r="X2" s="24">
        <f>2*(60*HOUR(AG4)+MINUTE(AG4))</f>
        <v>0</v>
      </c>
      <c r="Y2" s="25">
        <f>SUM(E2:K2,M2:W2)</f>
        <v>51</v>
      </c>
      <c r="Z2" s="26">
        <f>SUM(L2,X2)</f>
        <v>6</v>
      </c>
      <c r="AA2" s="27">
        <f>SUM(Y2:Z2)</f>
        <v>57</v>
      </c>
      <c r="AB2" s="28">
        <v>0.39513888888888887</v>
      </c>
      <c r="AC2" s="28">
        <v>0.44305555555555554</v>
      </c>
      <c r="AD2" s="28">
        <f>AC2-AB2</f>
        <v>4.7916666666666663E-2</v>
      </c>
      <c r="AE2" s="28">
        <v>0.44930555555555557</v>
      </c>
      <c r="AF2" s="28">
        <v>0.51597222222222217</v>
      </c>
      <c r="AG2" s="28">
        <f>AF2-AE2</f>
        <v>6.6666666666666596E-2</v>
      </c>
    </row>
    <row r="3" spans="1:33">
      <c r="A3" s="29"/>
      <c r="B3" s="30"/>
      <c r="C3" s="161" t="s">
        <v>34</v>
      </c>
      <c r="D3" s="55">
        <v>1998</v>
      </c>
      <c r="E3" s="32"/>
      <c r="F3" s="32"/>
      <c r="G3" s="32"/>
      <c r="H3" s="32"/>
      <c r="I3" s="32"/>
      <c r="J3" s="33"/>
      <c r="K3" s="33"/>
      <c r="L3" s="34"/>
      <c r="M3" s="33"/>
      <c r="N3" s="33"/>
      <c r="O3" s="33"/>
      <c r="P3" s="33"/>
      <c r="Q3" s="32"/>
      <c r="R3" s="32"/>
      <c r="S3" s="32"/>
      <c r="T3" s="32"/>
      <c r="U3" s="32"/>
      <c r="V3" s="32"/>
      <c r="W3" s="32"/>
      <c r="X3" s="35"/>
      <c r="Y3" s="36"/>
      <c r="Z3" s="37"/>
      <c r="AA3" s="38"/>
      <c r="AB3" s="28"/>
      <c r="AC3" s="28"/>
      <c r="AD3" s="28">
        <v>4.5833333333333337E-2</v>
      </c>
      <c r="AE3" s="28"/>
      <c r="AF3" s="28"/>
      <c r="AG3" s="28">
        <v>6.6666666666666666E-2</v>
      </c>
    </row>
    <row r="4" spans="1:33">
      <c r="A4" s="29"/>
      <c r="B4" s="30"/>
      <c r="C4" s="161"/>
      <c r="D4" s="55"/>
      <c r="E4" s="32"/>
      <c r="F4" s="32"/>
      <c r="G4" s="32"/>
      <c r="H4" s="32"/>
      <c r="I4" s="32"/>
      <c r="J4" s="33"/>
      <c r="K4" s="33"/>
      <c r="L4" s="34"/>
      <c r="M4" s="33"/>
      <c r="N4" s="33"/>
      <c r="O4" s="33"/>
      <c r="P4" s="33"/>
      <c r="Q4" s="32"/>
      <c r="R4" s="32"/>
      <c r="S4" s="32"/>
      <c r="T4" s="32"/>
      <c r="U4" s="32"/>
      <c r="V4" s="32"/>
      <c r="W4" s="32"/>
      <c r="X4" s="35"/>
      <c r="Y4" s="36"/>
      <c r="Z4" s="37"/>
      <c r="AA4" s="38"/>
      <c r="AB4" s="28"/>
      <c r="AC4" s="28"/>
      <c r="AD4" s="28">
        <f>ABS(AD2-AD3)</f>
        <v>2.0833333333333259E-3</v>
      </c>
      <c r="AE4" s="16"/>
      <c r="AF4" s="16"/>
      <c r="AG4" s="28">
        <f>ABS(AG2-AG3)</f>
        <v>6.9388939039072284E-17</v>
      </c>
    </row>
    <row r="5" spans="1:33" ht="13.5" thickBot="1">
      <c r="A5" s="39"/>
      <c r="B5" s="40"/>
      <c r="C5" s="41"/>
      <c r="D5" s="42"/>
      <c r="E5" s="43"/>
      <c r="F5" s="44"/>
      <c r="G5" s="44"/>
      <c r="H5" s="44"/>
      <c r="I5" s="43"/>
      <c r="J5" s="45"/>
      <c r="K5" s="45"/>
      <c r="L5" s="46"/>
      <c r="M5" s="45"/>
      <c r="N5" s="45"/>
      <c r="O5" s="45"/>
      <c r="P5" s="45"/>
      <c r="Q5" s="43"/>
      <c r="R5" s="43"/>
      <c r="S5" s="43"/>
      <c r="T5" s="43"/>
      <c r="U5" s="43"/>
      <c r="V5" s="43"/>
      <c r="W5" s="43"/>
      <c r="X5" s="47"/>
      <c r="Y5" s="48"/>
      <c r="Z5" s="49"/>
      <c r="AA5" s="50"/>
      <c r="AB5" s="16"/>
      <c r="AC5" s="16"/>
      <c r="AD5" s="28"/>
    </row>
    <row r="6" spans="1:33" ht="13.5" thickTop="1">
      <c r="A6" s="29">
        <v>2</v>
      </c>
      <c r="B6" s="30" t="s">
        <v>33</v>
      </c>
      <c r="C6" s="115" t="s">
        <v>43</v>
      </c>
      <c r="D6" s="64">
        <v>1972</v>
      </c>
      <c r="E6" s="21">
        <v>0</v>
      </c>
      <c r="F6" s="21">
        <v>0</v>
      </c>
      <c r="G6" s="21">
        <v>20</v>
      </c>
      <c r="H6" s="21">
        <v>80</v>
      </c>
      <c r="I6" s="21">
        <v>60</v>
      </c>
      <c r="J6" s="22">
        <v>0</v>
      </c>
      <c r="K6" s="22">
        <v>0</v>
      </c>
      <c r="L6" s="23">
        <f>2*(60*HOUR(AD8)+MINUTE(AD8))</f>
        <v>48</v>
      </c>
      <c r="M6" s="22">
        <v>0</v>
      </c>
      <c r="N6" s="22">
        <v>10</v>
      </c>
      <c r="O6" s="22">
        <v>0</v>
      </c>
      <c r="P6" s="22">
        <v>0</v>
      </c>
      <c r="Q6" s="21">
        <v>0</v>
      </c>
      <c r="R6" s="21">
        <v>0</v>
      </c>
      <c r="S6" s="21">
        <v>10</v>
      </c>
      <c r="T6" s="21">
        <v>0</v>
      </c>
      <c r="U6" s="21">
        <v>60</v>
      </c>
      <c r="V6" s="21">
        <v>0</v>
      </c>
      <c r="W6" s="21">
        <v>0</v>
      </c>
      <c r="X6" s="24">
        <f>2*(60*HOUR(AG8)+MINUTE(AG8))</f>
        <v>24</v>
      </c>
      <c r="Y6" s="25">
        <f>SUM(E6:K6,M6:W6)</f>
        <v>240</v>
      </c>
      <c r="Z6" s="26">
        <f>SUM(L6,X6)</f>
        <v>72</v>
      </c>
      <c r="AA6" s="54">
        <f>SUM(Y6:Z6)</f>
        <v>312</v>
      </c>
      <c r="AB6" s="28">
        <v>0.35694444444444445</v>
      </c>
      <c r="AC6" s="28">
        <v>0.41944444444444445</v>
      </c>
      <c r="AD6" s="28">
        <f>AC6-AB6</f>
        <v>6.25E-2</v>
      </c>
      <c r="AE6" s="28">
        <v>0.42291666666666666</v>
      </c>
      <c r="AF6" s="28">
        <v>0.49791666666666662</v>
      </c>
      <c r="AG6" s="28">
        <f>AF6-AE6</f>
        <v>7.4999999999999956E-2</v>
      </c>
    </row>
    <row r="7" spans="1:33">
      <c r="A7" s="29"/>
      <c r="B7" s="30"/>
      <c r="C7" s="161" t="s">
        <v>25</v>
      </c>
      <c r="D7" s="55">
        <v>1972</v>
      </c>
      <c r="E7" s="32"/>
      <c r="F7" s="32"/>
      <c r="G7" s="32"/>
      <c r="H7" s="32"/>
      <c r="I7" s="32"/>
      <c r="J7" s="33"/>
      <c r="K7" s="33"/>
      <c r="L7" s="56"/>
      <c r="M7" s="33"/>
      <c r="N7" s="33"/>
      <c r="O7" s="33"/>
      <c r="P7" s="33"/>
      <c r="Q7" s="32"/>
      <c r="R7" s="32"/>
      <c r="S7" s="32"/>
      <c r="T7" s="32"/>
      <c r="U7" s="32"/>
      <c r="V7" s="32"/>
      <c r="W7" s="32"/>
      <c r="X7" s="57"/>
      <c r="Y7" s="58"/>
      <c r="Z7" s="59"/>
      <c r="AA7" s="38"/>
      <c r="AB7" s="28"/>
      <c r="AC7" s="28"/>
      <c r="AD7" s="28">
        <v>4.5833333333333337E-2</v>
      </c>
      <c r="AE7" s="28"/>
      <c r="AF7" s="28"/>
      <c r="AG7" s="28">
        <v>6.6666666666666666E-2</v>
      </c>
    </row>
    <row r="8" spans="1:33">
      <c r="A8" s="29"/>
      <c r="B8" s="30"/>
      <c r="C8" s="161" t="s">
        <v>26</v>
      </c>
      <c r="D8" s="55">
        <v>1973</v>
      </c>
      <c r="E8" s="32"/>
      <c r="F8" s="32"/>
      <c r="G8" s="32"/>
      <c r="H8" s="32"/>
      <c r="I8" s="32"/>
      <c r="J8" s="33"/>
      <c r="K8" s="33"/>
      <c r="L8" s="56"/>
      <c r="M8" s="33"/>
      <c r="N8" s="33"/>
      <c r="O8" s="33"/>
      <c r="P8" s="33"/>
      <c r="Q8" s="32"/>
      <c r="R8" s="32"/>
      <c r="S8" s="32"/>
      <c r="T8" s="32"/>
      <c r="U8" s="32"/>
      <c r="V8" s="32"/>
      <c r="W8" s="32"/>
      <c r="X8" s="57"/>
      <c r="Y8" s="58"/>
      <c r="Z8" s="59"/>
      <c r="AA8" s="38"/>
      <c r="AB8" s="28"/>
      <c r="AC8" s="28"/>
      <c r="AD8" s="28">
        <f>ABS(AD6-AD7)</f>
        <v>1.6666666666666663E-2</v>
      </c>
      <c r="AE8" s="16"/>
      <c r="AF8" s="16"/>
      <c r="AG8" s="28">
        <f>ABS(AG6-AG7)</f>
        <v>8.3333333333332898E-3</v>
      </c>
    </row>
    <row r="9" spans="1:33" ht="13.5" thickBot="1">
      <c r="A9" s="39"/>
      <c r="B9" s="65"/>
      <c r="C9" s="41" t="s">
        <v>27</v>
      </c>
      <c r="D9" s="42">
        <v>1978</v>
      </c>
      <c r="E9" s="43"/>
      <c r="F9" s="43"/>
      <c r="G9" s="43"/>
      <c r="H9" s="43"/>
      <c r="I9" s="43"/>
      <c r="J9" s="45"/>
      <c r="K9" s="45"/>
      <c r="L9" s="46"/>
      <c r="M9" s="45"/>
      <c r="N9" s="45"/>
      <c r="O9" s="45"/>
      <c r="P9" s="45"/>
      <c r="Q9" s="43"/>
      <c r="R9" s="43"/>
      <c r="S9" s="43"/>
      <c r="T9" s="43"/>
      <c r="U9" s="43"/>
      <c r="V9" s="43"/>
      <c r="W9" s="43"/>
      <c r="X9" s="47"/>
      <c r="Y9" s="66"/>
      <c r="Z9" s="67"/>
      <c r="AA9" s="68"/>
      <c r="AB9" s="16"/>
      <c r="AC9" s="16"/>
      <c r="AD9" s="28"/>
    </row>
    <row r="10" spans="1:33" ht="13.5" thickTop="1">
      <c r="A10" s="17">
        <v>3</v>
      </c>
      <c r="B10" s="18" t="s">
        <v>39</v>
      </c>
      <c r="C10" s="115" t="s">
        <v>30</v>
      </c>
      <c r="D10" s="64">
        <v>1994</v>
      </c>
      <c r="E10" s="21">
        <v>0</v>
      </c>
      <c r="F10" s="21">
        <v>0</v>
      </c>
      <c r="G10" s="21">
        <v>20</v>
      </c>
      <c r="H10" s="21">
        <v>40</v>
      </c>
      <c r="I10" s="21">
        <v>0</v>
      </c>
      <c r="J10" s="22">
        <v>0</v>
      </c>
      <c r="K10" s="22">
        <v>0</v>
      </c>
      <c r="L10" s="23">
        <f>2*(60*HOUR(AD12)+MINUTE(AD12))</f>
        <v>80</v>
      </c>
      <c r="M10" s="22">
        <v>60</v>
      </c>
      <c r="N10" s="22">
        <v>20</v>
      </c>
      <c r="O10" s="22">
        <v>60</v>
      </c>
      <c r="P10" s="22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4">
        <f>2*(60*HOUR(AG12)+MINUTE(AG12))</f>
        <v>70</v>
      </c>
      <c r="Y10" s="25">
        <f>SUM(E10:K10,M10:W10)</f>
        <v>200</v>
      </c>
      <c r="Z10" s="26">
        <f>SUM(L10,X10)</f>
        <v>150</v>
      </c>
      <c r="AA10" s="27">
        <f>SUM(Y10:Z10)</f>
        <v>350</v>
      </c>
      <c r="AB10" s="28">
        <v>0.38055555555555554</v>
      </c>
      <c r="AC10" s="28">
        <v>0.45416666666666666</v>
      </c>
      <c r="AD10" s="28">
        <f>AC10-AB10</f>
        <v>7.3611111111111127E-2</v>
      </c>
      <c r="AE10" s="28">
        <v>0.45833333333333331</v>
      </c>
      <c r="AF10" s="28">
        <v>0.5493055555555556</v>
      </c>
      <c r="AG10" s="28">
        <f>AF10-AE10</f>
        <v>9.0972222222222288E-2</v>
      </c>
    </row>
    <row r="11" spans="1:33">
      <c r="A11" s="29"/>
      <c r="B11" s="30"/>
      <c r="C11" s="161" t="s">
        <v>44</v>
      </c>
      <c r="D11" s="55">
        <v>1971</v>
      </c>
      <c r="E11" s="32"/>
      <c r="F11" s="32"/>
      <c r="G11" s="32"/>
      <c r="H11" s="32"/>
      <c r="I11" s="32"/>
      <c r="J11" s="33"/>
      <c r="K11" s="33"/>
      <c r="L11" s="34"/>
      <c r="M11" s="33"/>
      <c r="N11" s="33"/>
      <c r="O11" s="33"/>
      <c r="P11" s="33"/>
      <c r="Q11" s="32"/>
      <c r="R11" s="32"/>
      <c r="S11" s="32"/>
      <c r="T11" s="32"/>
      <c r="U11" s="32"/>
      <c r="V11" s="32"/>
      <c r="W11" s="32"/>
      <c r="X11" s="35"/>
      <c r="Y11" s="36"/>
      <c r="Z11" s="37"/>
      <c r="AA11" s="38"/>
      <c r="AB11" s="28"/>
      <c r="AC11" s="28"/>
      <c r="AD11" s="28">
        <v>4.5833333333333337E-2</v>
      </c>
      <c r="AE11" s="28"/>
      <c r="AF11" s="28"/>
      <c r="AG11" s="28">
        <v>6.6666666666666666E-2</v>
      </c>
    </row>
    <row r="12" spans="1:33">
      <c r="A12" s="29"/>
      <c r="B12" s="30"/>
      <c r="C12" s="161" t="s">
        <v>57</v>
      </c>
      <c r="D12" s="55">
        <v>1987</v>
      </c>
      <c r="E12" s="32"/>
      <c r="F12" s="32"/>
      <c r="G12" s="32"/>
      <c r="H12" s="32"/>
      <c r="I12" s="32"/>
      <c r="J12" s="33"/>
      <c r="K12" s="33"/>
      <c r="L12" s="34"/>
      <c r="M12" s="33"/>
      <c r="N12" s="33"/>
      <c r="O12" s="33"/>
      <c r="P12" s="33"/>
      <c r="Q12" s="32"/>
      <c r="R12" s="32"/>
      <c r="S12" s="32"/>
      <c r="T12" s="32"/>
      <c r="U12" s="32"/>
      <c r="V12" s="32"/>
      <c r="W12" s="32"/>
      <c r="X12" s="35"/>
      <c r="Y12" s="36"/>
      <c r="Z12" s="37"/>
      <c r="AA12" s="38"/>
      <c r="AB12" s="28"/>
      <c r="AC12" s="28"/>
      <c r="AD12" s="28">
        <f>ABS(AD10-AD11)</f>
        <v>2.777777777777779E-2</v>
      </c>
      <c r="AE12" s="16"/>
      <c r="AF12" s="16"/>
      <c r="AG12" s="28">
        <f>ABS(AG10-AG11)</f>
        <v>2.4305555555555622E-2</v>
      </c>
    </row>
    <row r="13" spans="1:33" ht="13.5" thickBot="1">
      <c r="A13" s="39"/>
      <c r="B13" s="40"/>
      <c r="C13" s="41"/>
      <c r="D13" s="42"/>
      <c r="E13" s="43"/>
      <c r="F13" s="44"/>
      <c r="G13" s="44"/>
      <c r="H13" s="44"/>
      <c r="I13" s="43"/>
      <c r="J13" s="45"/>
      <c r="K13" s="45"/>
      <c r="L13" s="46"/>
      <c r="M13" s="45"/>
      <c r="N13" s="45"/>
      <c r="O13" s="45"/>
      <c r="P13" s="45"/>
      <c r="Q13" s="43"/>
      <c r="R13" s="43"/>
      <c r="S13" s="43"/>
      <c r="T13" s="43"/>
      <c r="U13" s="43"/>
      <c r="V13" s="43"/>
      <c r="W13" s="43"/>
      <c r="X13" s="47"/>
      <c r="Y13" s="48"/>
      <c r="Z13" s="49"/>
      <c r="AA13" s="50"/>
      <c r="AB13" s="16"/>
      <c r="AC13" s="16"/>
      <c r="AD13" s="28"/>
    </row>
    <row r="14" spans="1:33" ht="13.5" thickTop="1">
      <c r="A14" s="29">
        <v>4</v>
      </c>
      <c r="B14" s="30" t="s">
        <v>58</v>
      </c>
      <c r="C14" s="115" t="s">
        <v>59</v>
      </c>
      <c r="D14" s="64">
        <v>1987</v>
      </c>
      <c r="E14" s="21">
        <v>0</v>
      </c>
      <c r="F14" s="21">
        <v>60</v>
      </c>
      <c r="G14" s="21">
        <v>20</v>
      </c>
      <c r="H14" s="21">
        <v>0</v>
      </c>
      <c r="I14" s="21">
        <v>60</v>
      </c>
      <c r="J14" s="22">
        <v>0</v>
      </c>
      <c r="K14" s="22">
        <v>0</v>
      </c>
      <c r="L14" s="23">
        <f>2*(60*HOUR(AD16)+MINUTE(AD16))</f>
        <v>38</v>
      </c>
      <c r="M14" s="22">
        <v>60</v>
      </c>
      <c r="N14" s="22">
        <v>0</v>
      </c>
      <c r="O14" s="22">
        <v>0</v>
      </c>
      <c r="P14" s="22">
        <v>0</v>
      </c>
      <c r="Q14" s="21">
        <v>0</v>
      </c>
      <c r="R14" s="21">
        <v>0</v>
      </c>
      <c r="S14" s="21">
        <v>2</v>
      </c>
      <c r="T14" s="21">
        <v>0</v>
      </c>
      <c r="U14" s="21">
        <v>60</v>
      </c>
      <c r="V14" s="21">
        <v>60</v>
      </c>
      <c r="W14" s="21">
        <v>0</v>
      </c>
      <c r="X14" s="24">
        <f>2*(60*HOUR(AG16)+MINUTE(AG16))</f>
        <v>44</v>
      </c>
      <c r="Y14" s="25">
        <f>SUM(E14:K14,M14:W14)</f>
        <v>322</v>
      </c>
      <c r="Z14" s="26">
        <f>SUM(L14,X14)</f>
        <v>82</v>
      </c>
      <c r="AA14" s="54">
        <f>SUM(Y14:Z14)</f>
        <v>404</v>
      </c>
      <c r="AB14" s="28">
        <v>0.40208333333333335</v>
      </c>
      <c r="AC14" s="28">
        <v>0.46111111111111108</v>
      </c>
      <c r="AD14" s="28">
        <f>AC14-AB14</f>
        <v>5.9027777777777735E-2</v>
      </c>
      <c r="AE14" s="28">
        <v>0.46736111111111112</v>
      </c>
      <c r="AF14" s="28">
        <v>0.5493055555555556</v>
      </c>
      <c r="AG14" s="28">
        <f>AF14-AE14</f>
        <v>8.1944444444444486E-2</v>
      </c>
    </row>
    <row r="15" spans="1:33">
      <c r="A15" s="29"/>
      <c r="B15" s="30"/>
      <c r="C15" s="161" t="s">
        <v>60</v>
      </c>
      <c r="D15" s="55">
        <v>2001</v>
      </c>
      <c r="E15" s="32"/>
      <c r="F15" s="32"/>
      <c r="G15" s="32"/>
      <c r="H15" s="32"/>
      <c r="I15" s="32"/>
      <c r="J15" s="33"/>
      <c r="K15" s="33"/>
      <c r="L15" s="34"/>
      <c r="M15" s="33"/>
      <c r="N15" s="33"/>
      <c r="O15" s="33"/>
      <c r="P15" s="33"/>
      <c r="Q15" s="32"/>
      <c r="R15" s="32"/>
      <c r="S15" s="32"/>
      <c r="T15" s="32"/>
      <c r="U15" s="32"/>
      <c r="V15" s="32"/>
      <c r="W15" s="32"/>
      <c r="X15" s="35"/>
      <c r="Y15" s="36"/>
      <c r="Z15" s="37"/>
      <c r="AA15" s="38"/>
      <c r="AB15" s="28"/>
      <c r="AC15" s="28"/>
      <c r="AD15" s="28">
        <v>4.5833333333333337E-2</v>
      </c>
      <c r="AE15" s="28"/>
      <c r="AF15" s="28"/>
      <c r="AG15" s="28">
        <v>6.6666666666666666E-2</v>
      </c>
    </row>
    <row r="16" spans="1:33">
      <c r="A16" s="29"/>
      <c r="B16" s="30"/>
      <c r="C16" s="161"/>
      <c r="D16" s="55"/>
      <c r="E16" s="32"/>
      <c r="F16" s="69"/>
      <c r="G16" s="69"/>
      <c r="H16" s="69"/>
      <c r="I16" s="32"/>
      <c r="J16" s="33"/>
      <c r="K16" s="33"/>
      <c r="L16" s="56"/>
      <c r="M16" s="33"/>
      <c r="N16" s="33"/>
      <c r="O16" s="33"/>
      <c r="P16" s="33"/>
      <c r="Q16" s="32"/>
      <c r="R16" s="32"/>
      <c r="S16" s="32"/>
      <c r="T16" s="32"/>
      <c r="U16" s="32"/>
      <c r="V16" s="32"/>
      <c r="W16" s="32"/>
      <c r="X16" s="57"/>
      <c r="Y16" s="70"/>
      <c r="Z16" s="71"/>
      <c r="AA16" s="72"/>
      <c r="AB16" s="28"/>
      <c r="AC16" s="28"/>
      <c r="AD16" s="28">
        <f>ABS(AD14-AD15)</f>
        <v>1.3194444444444398E-2</v>
      </c>
      <c r="AE16" s="16"/>
      <c r="AF16" s="16"/>
      <c r="AG16" s="28">
        <f>ABS(AG14-AG15)</f>
        <v>1.5277777777777821E-2</v>
      </c>
    </row>
    <row r="17" spans="1:33" ht="13.5" thickBot="1">
      <c r="A17" s="29"/>
      <c r="B17" s="60"/>
      <c r="C17" s="41"/>
      <c r="D17" s="42"/>
      <c r="E17" s="69"/>
      <c r="F17" s="69"/>
      <c r="G17" s="69"/>
      <c r="H17" s="69"/>
      <c r="I17" s="32"/>
      <c r="J17" s="33"/>
      <c r="K17" s="33"/>
      <c r="L17" s="56"/>
      <c r="M17" s="33"/>
      <c r="N17" s="33"/>
      <c r="O17" s="33"/>
      <c r="P17" s="33"/>
      <c r="Q17" s="32"/>
      <c r="R17" s="32"/>
      <c r="S17" s="32"/>
      <c r="T17" s="32"/>
      <c r="U17" s="32"/>
      <c r="V17" s="32"/>
      <c r="W17" s="32"/>
      <c r="X17" s="57"/>
      <c r="Y17" s="70"/>
      <c r="Z17" s="71"/>
      <c r="AA17" s="72"/>
      <c r="AB17" s="16"/>
      <c r="AC17" s="16"/>
      <c r="AD17" s="28"/>
    </row>
    <row r="18" spans="1:33" ht="13.5" thickTop="1">
      <c r="A18" s="61">
        <v>5</v>
      </c>
      <c r="B18" s="62" t="s">
        <v>62</v>
      </c>
      <c r="C18" s="115" t="s">
        <v>37</v>
      </c>
      <c r="D18" s="64">
        <v>1973</v>
      </c>
      <c r="E18" s="51">
        <v>0</v>
      </c>
      <c r="F18" s="51">
        <v>0</v>
      </c>
      <c r="G18" s="51">
        <v>20</v>
      </c>
      <c r="H18" s="51">
        <v>40</v>
      </c>
      <c r="I18" s="51">
        <v>0</v>
      </c>
      <c r="J18" s="52">
        <v>0</v>
      </c>
      <c r="K18" s="52">
        <v>0</v>
      </c>
      <c r="L18" s="23">
        <f>2*(60*HOUR(AD20)+MINUTE(AD20))</f>
        <v>86</v>
      </c>
      <c r="M18" s="52">
        <v>0</v>
      </c>
      <c r="N18" s="52">
        <v>10</v>
      </c>
      <c r="O18" s="52">
        <v>0</v>
      </c>
      <c r="P18" s="52">
        <v>0</v>
      </c>
      <c r="Q18" s="51">
        <v>60</v>
      </c>
      <c r="R18" s="51">
        <v>0</v>
      </c>
      <c r="S18" s="51">
        <v>22</v>
      </c>
      <c r="T18" s="51">
        <v>0</v>
      </c>
      <c r="U18" s="51">
        <v>60</v>
      </c>
      <c r="V18" s="51">
        <v>0</v>
      </c>
      <c r="W18" s="51">
        <v>60</v>
      </c>
      <c r="X18" s="53">
        <f>2*(60*HOUR(AG20)+MINUTE(AG20))</f>
        <v>64</v>
      </c>
      <c r="Y18" s="154">
        <f>SUM(E18:K18,M18:W18)</f>
        <v>272</v>
      </c>
      <c r="Z18" s="155">
        <f>SUM(L18,X18)</f>
        <v>150</v>
      </c>
      <c r="AA18" s="54">
        <f>SUM(Y18:Z18)</f>
        <v>422</v>
      </c>
      <c r="AB18" s="28">
        <v>0.36527777777777781</v>
      </c>
      <c r="AC18" s="28">
        <v>0.44097222222222227</v>
      </c>
      <c r="AD18" s="28">
        <f>AC18-AB18</f>
        <v>7.5694444444444453E-2</v>
      </c>
      <c r="AE18" s="28">
        <v>0.44791666666666669</v>
      </c>
      <c r="AF18" s="28">
        <v>0.53680555555555554</v>
      </c>
      <c r="AG18" s="28">
        <f>AF18-AE18</f>
        <v>8.8888888888888851E-2</v>
      </c>
    </row>
    <row r="19" spans="1:33">
      <c r="A19" s="29"/>
      <c r="B19" s="30"/>
      <c r="C19" s="161" t="s">
        <v>61</v>
      </c>
      <c r="D19" s="55">
        <v>1971</v>
      </c>
      <c r="E19" s="32"/>
      <c r="F19" s="32"/>
      <c r="G19" s="32"/>
      <c r="H19" s="32"/>
      <c r="I19" s="32"/>
      <c r="J19" s="33"/>
      <c r="K19" s="33"/>
      <c r="L19" s="56"/>
      <c r="M19" s="33"/>
      <c r="N19" s="33"/>
      <c r="O19" s="33"/>
      <c r="P19" s="33"/>
      <c r="Q19" s="32"/>
      <c r="R19" s="32"/>
      <c r="S19" s="32"/>
      <c r="T19" s="32"/>
      <c r="U19" s="32"/>
      <c r="V19" s="32"/>
      <c r="W19" s="32"/>
      <c r="X19" s="57"/>
      <c r="Y19" s="58"/>
      <c r="Z19" s="59"/>
      <c r="AA19" s="38"/>
      <c r="AB19" s="28"/>
      <c r="AC19" s="28"/>
      <c r="AD19" s="28">
        <v>4.5833333333333337E-2</v>
      </c>
      <c r="AE19" s="28"/>
      <c r="AF19" s="28"/>
      <c r="AG19" s="28">
        <v>6.6666666666666666E-2</v>
      </c>
    </row>
    <row r="20" spans="1:33">
      <c r="A20" s="29"/>
      <c r="B20" s="30"/>
      <c r="C20" s="161" t="s">
        <v>28</v>
      </c>
      <c r="D20" s="55">
        <v>2001</v>
      </c>
      <c r="E20" s="32"/>
      <c r="F20" s="32"/>
      <c r="G20" s="32"/>
      <c r="H20" s="32"/>
      <c r="I20" s="32"/>
      <c r="J20" s="33"/>
      <c r="K20" s="33"/>
      <c r="L20" s="56"/>
      <c r="M20" s="33"/>
      <c r="N20" s="33"/>
      <c r="O20" s="33"/>
      <c r="P20" s="33"/>
      <c r="Q20" s="32"/>
      <c r="R20" s="32"/>
      <c r="S20" s="32"/>
      <c r="T20" s="32"/>
      <c r="U20" s="32"/>
      <c r="V20" s="32"/>
      <c r="W20" s="32"/>
      <c r="X20" s="57"/>
      <c r="Y20" s="58"/>
      <c r="Z20" s="59"/>
      <c r="AA20" s="38"/>
      <c r="AB20" s="28"/>
      <c r="AC20" s="28"/>
      <c r="AD20" s="28">
        <f>ABS(AD18-AD19)</f>
        <v>2.9861111111111116E-2</v>
      </c>
      <c r="AE20" s="16"/>
      <c r="AF20" s="16"/>
      <c r="AG20" s="28">
        <f>ABS(AG18-AG19)</f>
        <v>2.2222222222222185E-2</v>
      </c>
    </row>
    <row r="21" spans="1:33" ht="13.5" thickBot="1">
      <c r="A21" s="39"/>
      <c r="B21" s="65"/>
      <c r="C21" s="41"/>
      <c r="D21" s="42"/>
      <c r="E21" s="43"/>
      <c r="F21" s="43"/>
      <c r="G21" s="43"/>
      <c r="H21" s="43"/>
      <c r="I21" s="43"/>
      <c r="J21" s="45"/>
      <c r="K21" s="45"/>
      <c r="L21" s="46"/>
      <c r="M21" s="45"/>
      <c r="N21" s="45"/>
      <c r="O21" s="45"/>
      <c r="P21" s="45"/>
      <c r="Q21" s="43"/>
      <c r="R21" s="43"/>
      <c r="S21" s="43"/>
      <c r="T21" s="43"/>
      <c r="U21" s="43"/>
      <c r="V21" s="43"/>
      <c r="W21" s="43"/>
      <c r="X21" s="47"/>
      <c r="Y21" s="66"/>
      <c r="Z21" s="67"/>
      <c r="AA21" s="68"/>
      <c r="AB21" s="16"/>
      <c r="AC21" s="16"/>
      <c r="AD21" s="28"/>
    </row>
    <row r="22" spans="1:33" ht="13.5" thickTop="1">
      <c r="A22" s="29">
        <v>6</v>
      </c>
      <c r="B22" s="62" t="s">
        <v>35</v>
      </c>
      <c r="C22" s="115" t="s">
        <v>36</v>
      </c>
      <c r="D22" s="64">
        <v>1964</v>
      </c>
      <c r="E22" s="32">
        <v>0</v>
      </c>
      <c r="F22" s="32">
        <v>60</v>
      </c>
      <c r="G22" s="32">
        <v>20</v>
      </c>
      <c r="H22" s="32">
        <v>60</v>
      </c>
      <c r="I22" s="32">
        <v>60</v>
      </c>
      <c r="J22" s="33">
        <v>0</v>
      </c>
      <c r="K22" s="33">
        <v>0</v>
      </c>
      <c r="L22" s="23">
        <f>2*(60*HOUR(AD24)+MINUTE(AD24))</f>
        <v>46</v>
      </c>
      <c r="M22" s="33">
        <v>60</v>
      </c>
      <c r="N22" s="33">
        <v>0</v>
      </c>
      <c r="O22" s="33">
        <v>0</v>
      </c>
      <c r="P22" s="33">
        <v>0</v>
      </c>
      <c r="Q22" s="32">
        <v>0</v>
      </c>
      <c r="R22" s="32">
        <v>0</v>
      </c>
      <c r="S22" s="32">
        <v>0</v>
      </c>
      <c r="T22" s="32">
        <v>0</v>
      </c>
      <c r="U22" s="32">
        <v>60</v>
      </c>
      <c r="V22" s="32">
        <v>0</v>
      </c>
      <c r="W22" s="32">
        <v>0</v>
      </c>
      <c r="X22" s="35">
        <f>2*(60*HOUR(AG24)+MINUTE(AG24))</f>
        <v>70</v>
      </c>
      <c r="Y22" s="25">
        <f>SUM(E22:K22,M22:W22)</f>
        <v>320</v>
      </c>
      <c r="Z22" s="26">
        <f>SUM(L22,X22)</f>
        <v>116</v>
      </c>
      <c r="AA22" s="38">
        <f>SUM(Y22:Z22)</f>
        <v>436</v>
      </c>
      <c r="AB22" s="28">
        <v>0.37361111111111112</v>
      </c>
      <c r="AC22" s="28">
        <v>0.43541666666666662</v>
      </c>
      <c r="AD22" s="28">
        <f>AC22-AB22</f>
        <v>6.1805555555555503E-2</v>
      </c>
      <c r="AE22" s="28">
        <v>0.4381944444444445</v>
      </c>
      <c r="AF22" s="28">
        <v>0.52916666666666667</v>
      </c>
      <c r="AG22" s="28">
        <f>AF22-AE22</f>
        <v>9.0972222222222177E-2</v>
      </c>
    </row>
    <row r="23" spans="1:33">
      <c r="A23" s="29"/>
      <c r="B23" s="30"/>
      <c r="C23" s="161" t="s">
        <v>29</v>
      </c>
      <c r="D23" s="55">
        <v>1966</v>
      </c>
      <c r="E23" s="32"/>
      <c r="F23" s="32"/>
      <c r="G23" s="32"/>
      <c r="H23" s="32"/>
      <c r="I23" s="32"/>
      <c r="J23" s="33"/>
      <c r="K23" s="33"/>
      <c r="L23" s="34"/>
      <c r="M23" s="33"/>
      <c r="N23" s="33"/>
      <c r="O23" s="33"/>
      <c r="P23" s="33"/>
      <c r="Q23" s="32"/>
      <c r="R23" s="32"/>
      <c r="S23" s="32"/>
      <c r="T23" s="32"/>
      <c r="U23" s="32"/>
      <c r="V23" s="32"/>
      <c r="W23" s="32"/>
      <c r="X23" s="35"/>
      <c r="Y23" s="36"/>
      <c r="Z23" s="59"/>
      <c r="AA23" s="38"/>
      <c r="AB23" s="28"/>
      <c r="AC23" s="28"/>
      <c r="AD23" s="28">
        <v>4.5833333333333337E-2</v>
      </c>
      <c r="AE23" s="28"/>
      <c r="AF23" s="28"/>
      <c r="AG23" s="28">
        <v>6.6666666666666666E-2</v>
      </c>
    </row>
    <row r="24" spans="1:33">
      <c r="A24" s="29"/>
      <c r="B24" s="30"/>
      <c r="C24" s="161" t="s">
        <v>28</v>
      </c>
      <c r="D24" s="55">
        <v>1954</v>
      </c>
      <c r="E24" s="32"/>
      <c r="F24" s="32"/>
      <c r="G24" s="32"/>
      <c r="H24" s="32"/>
      <c r="I24" s="32"/>
      <c r="J24" s="33"/>
      <c r="K24" s="33"/>
      <c r="L24" s="56"/>
      <c r="M24" s="33"/>
      <c r="N24" s="33"/>
      <c r="O24" s="33"/>
      <c r="P24" s="33"/>
      <c r="Q24" s="32"/>
      <c r="R24" s="32"/>
      <c r="S24" s="32"/>
      <c r="T24" s="32"/>
      <c r="U24" s="32"/>
      <c r="V24" s="32"/>
      <c r="W24" s="32"/>
      <c r="X24" s="57"/>
      <c r="Y24" s="58"/>
      <c r="Z24" s="59"/>
      <c r="AA24" s="38"/>
      <c r="AB24" s="28"/>
      <c r="AC24" s="28"/>
      <c r="AD24" s="28">
        <f>ABS(AD22-AD23)</f>
        <v>1.5972222222222165E-2</v>
      </c>
      <c r="AE24" s="16"/>
      <c r="AF24" s="16"/>
      <c r="AG24" s="28">
        <f>ABS(AG22-AG23)</f>
        <v>2.4305555555555511E-2</v>
      </c>
    </row>
    <row r="25" spans="1:33" ht="13.5" thickBot="1">
      <c r="A25" s="39"/>
      <c r="B25" s="119"/>
      <c r="C25" s="160"/>
      <c r="D25" s="42"/>
      <c r="E25" s="43"/>
      <c r="F25" s="43"/>
      <c r="G25" s="43"/>
      <c r="H25" s="43"/>
      <c r="I25" s="43"/>
      <c r="J25" s="45"/>
      <c r="K25" s="45"/>
      <c r="L25" s="46"/>
      <c r="M25" s="45"/>
      <c r="N25" s="45"/>
      <c r="O25" s="45"/>
      <c r="P25" s="45"/>
      <c r="Q25" s="43"/>
      <c r="R25" s="43"/>
      <c r="S25" s="43"/>
      <c r="T25" s="43"/>
      <c r="U25" s="43"/>
      <c r="V25" s="43"/>
      <c r="W25" s="43"/>
      <c r="X25" s="47"/>
      <c r="Y25" s="66"/>
      <c r="Z25" s="67"/>
      <c r="AA25" s="68"/>
      <c r="AB25" s="16"/>
      <c r="AC25" s="16"/>
      <c r="AD25" s="28"/>
    </row>
    <row r="26" spans="1:33" ht="13.5" thickTop="1">
      <c r="A26" s="29">
        <v>7</v>
      </c>
      <c r="B26" s="120" t="s">
        <v>68</v>
      </c>
      <c r="C26" s="63" t="s">
        <v>69</v>
      </c>
      <c r="D26" s="64">
        <v>1991</v>
      </c>
      <c r="E26" s="51">
        <v>0</v>
      </c>
      <c r="F26" s="51">
        <v>60</v>
      </c>
      <c r="G26" s="51">
        <v>20</v>
      </c>
      <c r="H26" s="51">
        <v>40</v>
      </c>
      <c r="I26" s="51">
        <v>0</v>
      </c>
      <c r="J26" s="52">
        <v>0</v>
      </c>
      <c r="K26" s="52">
        <v>0</v>
      </c>
      <c r="L26" s="23">
        <f>2*(60*HOUR(AD28)+MINUTE(AD28))</f>
        <v>90</v>
      </c>
      <c r="M26" s="52">
        <v>0</v>
      </c>
      <c r="N26" s="52">
        <v>10</v>
      </c>
      <c r="O26" s="52">
        <v>0</v>
      </c>
      <c r="P26" s="52">
        <v>0</v>
      </c>
      <c r="Q26" s="51">
        <v>0</v>
      </c>
      <c r="R26" s="51">
        <v>0</v>
      </c>
      <c r="S26" s="51">
        <v>31</v>
      </c>
      <c r="T26" s="51">
        <v>0</v>
      </c>
      <c r="U26" s="51">
        <v>60</v>
      </c>
      <c r="V26" s="51">
        <v>60</v>
      </c>
      <c r="W26" s="51">
        <v>0</v>
      </c>
      <c r="X26" s="53">
        <f>2*(60*HOUR(AG28)+MINUTE(AG28))</f>
        <v>104</v>
      </c>
      <c r="Y26" s="25">
        <f>SUM(E26:K26,M26:W26)</f>
        <v>281</v>
      </c>
      <c r="Z26" s="26">
        <f>SUM(L26,X26)</f>
        <v>194</v>
      </c>
      <c r="AA26" s="54">
        <f>SUM(Y26:Z26)</f>
        <v>475</v>
      </c>
      <c r="AB26" s="28">
        <v>0.37777777777777777</v>
      </c>
      <c r="AC26" s="28">
        <v>0.4548611111111111</v>
      </c>
      <c r="AD26" s="28">
        <f>AC26-AB26</f>
        <v>7.7083333333333337E-2</v>
      </c>
      <c r="AE26" s="28">
        <v>0.45624999999999999</v>
      </c>
      <c r="AF26" s="28">
        <v>0.55902777777777779</v>
      </c>
      <c r="AG26" s="28">
        <f>AF26-AE26</f>
        <v>0.1027777777777778</v>
      </c>
    </row>
    <row r="27" spans="1:33">
      <c r="A27" s="29"/>
      <c r="B27" s="30"/>
      <c r="C27" s="161" t="s">
        <v>70</v>
      </c>
      <c r="D27" s="55">
        <v>1991</v>
      </c>
      <c r="E27" s="32"/>
      <c r="F27" s="32"/>
      <c r="G27" s="32"/>
      <c r="H27" s="32"/>
      <c r="I27" s="32"/>
      <c r="J27" s="33"/>
      <c r="K27" s="33"/>
      <c r="L27" s="34"/>
      <c r="M27" s="33"/>
      <c r="N27" s="33"/>
      <c r="O27" s="33"/>
      <c r="P27" s="33"/>
      <c r="Q27" s="32"/>
      <c r="R27" s="32"/>
      <c r="S27" s="32"/>
      <c r="T27" s="32"/>
      <c r="U27" s="32"/>
      <c r="V27" s="32"/>
      <c r="W27" s="32"/>
      <c r="X27" s="35"/>
      <c r="Y27" s="36"/>
      <c r="Z27" s="59"/>
      <c r="AA27" s="38"/>
      <c r="AB27" s="28"/>
      <c r="AC27" s="28"/>
      <c r="AD27" s="28">
        <v>4.5833333333333337E-2</v>
      </c>
      <c r="AE27" s="28"/>
      <c r="AF27" s="28"/>
      <c r="AG27" s="28">
        <v>6.6666666666666666E-2</v>
      </c>
    </row>
    <row r="28" spans="1:33">
      <c r="A28" s="29"/>
      <c r="B28" s="30"/>
      <c r="C28" s="161" t="s">
        <v>45</v>
      </c>
      <c r="D28" s="55">
        <v>2007</v>
      </c>
      <c r="E28" s="32"/>
      <c r="F28" s="32"/>
      <c r="G28" s="32"/>
      <c r="H28" s="32"/>
      <c r="I28" s="32"/>
      <c r="J28" s="33"/>
      <c r="K28" s="33"/>
      <c r="L28" s="56"/>
      <c r="M28" s="33"/>
      <c r="N28" s="33"/>
      <c r="O28" s="33"/>
      <c r="P28" s="33"/>
      <c r="Q28" s="32"/>
      <c r="R28" s="32"/>
      <c r="S28" s="32"/>
      <c r="T28" s="32"/>
      <c r="U28" s="32"/>
      <c r="V28" s="32"/>
      <c r="W28" s="32"/>
      <c r="X28" s="57"/>
      <c r="Y28" s="58"/>
      <c r="Z28" s="59"/>
      <c r="AA28" s="38"/>
      <c r="AB28" s="28"/>
      <c r="AC28" s="28"/>
      <c r="AD28" s="28">
        <f>ABS(AD26-AD27)</f>
        <v>3.125E-2</v>
      </c>
      <c r="AE28" s="16"/>
      <c r="AF28" s="16"/>
      <c r="AG28" s="28">
        <f>ABS(AG26-AG27)</f>
        <v>3.6111111111111135E-2</v>
      </c>
    </row>
    <row r="29" spans="1:33" ht="13.5" thickBot="1">
      <c r="A29" s="39"/>
      <c r="B29" s="119"/>
      <c r="C29" s="160"/>
      <c r="D29" s="42"/>
      <c r="E29" s="43"/>
      <c r="F29" s="43"/>
      <c r="G29" s="43"/>
      <c r="H29" s="43"/>
      <c r="I29" s="43"/>
      <c r="J29" s="45"/>
      <c r="K29" s="45"/>
      <c r="L29" s="46"/>
      <c r="M29" s="45"/>
      <c r="N29" s="45"/>
      <c r="O29" s="45"/>
      <c r="P29" s="45"/>
      <c r="Q29" s="43"/>
      <c r="R29" s="43"/>
      <c r="S29" s="43"/>
      <c r="T29" s="43"/>
      <c r="U29" s="43"/>
      <c r="V29" s="43"/>
      <c r="W29" s="43"/>
      <c r="X29" s="47"/>
      <c r="Y29" s="66"/>
      <c r="Z29" s="67"/>
      <c r="AA29" s="68"/>
      <c r="AB29" s="16"/>
      <c r="AC29" s="16"/>
      <c r="AD29" s="28"/>
    </row>
    <row r="30" spans="1:33" ht="13.5" thickTop="1">
      <c r="A30" s="61">
        <v>8</v>
      </c>
      <c r="B30" s="117" t="s">
        <v>63</v>
      </c>
      <c r="C30" s="63" t="s">
        <v>64</v>
      </c>
      <c r="D30" s="64">
        <v>1975</v>
      </c>
      <c r="E30" s="32">
        <v>0</v>
      </c>
      <c r="F30" s="32">
        <v>60</v>
      </c>
      <c r="G30" s="32">
        <v>20</v>
      </c>
      <c r="H30" s="32">
        <v>60</v>
      </c>
      <c r="I30" s="32">
        <v>60</v>
      </c>
      <c r="J30" s="33">
        <v>0</v>
      </c>
      <c r="K30" s="33">
        <v>0</v>
      </c>
      <c r="L30" s="23">
        <f>2*(60*HOUR(AD32)+MINUTE(AD32))</f>
        <v>22</v>
      </c>
      <c r="M30" s="33">
        <v>0</v>
      </c>
      <c r="N30" s="33">
        <v>0</v>
      </c>
      <c r="O30" s="33">
        <v>0</v>
      </c>
      <c r="P30" s="33">
        <v>0</v>
      </c>
      <c r="Q30" s="32">
        <v>60</v>
      </c>
      <c r="R30" s="32">
        <v>30</v>
      </c>
      <c r="S30" s="32">
        <v>19</v>
      </c>
      <c r="T30" s="32">
        <v>0</v>
      </c>
      <c r="U30" s="32">
        <v>60</v>
      </c>
      <c r="V30" s="32">
        <v>60</v>
      </c>
      <c r="W30" s="32">
        <v>60</v>
      </c>
      <c r="X30" s="35">
        <f>2*(60*HOUR(AG32)+MINUTE(AG32))</f>
        <v>42</v>
      </c>
      <c r="Y30" s="25">
        <f>SUM(E30:K30,M30:W30)</f>
        <v>489</v>
      </c>
      <c r="Z30" s="26">
        <f>SUM(L30,X30)</f>
        <v>64</v>
      </c>
      <c r="AA30" s="38">
        <f>SUM(Y30:Z30)</f>
        <v>553</v>
      </c>
      <c r="AB30" s="28">
        <v>0.4055555555555555</v>
      </c>
      <c r="AC30" s="28">
        <v>0.45902777777777781</v>
      </c>
      <c r="AD30" s="28">
        <f>AC30-AB30</f>
        <v>5.347222222222231E-2</v>
      </c>
      <c r="AE30" s="28">
        <v>0.46527777777777773</v>
      </c>
      <c r="AF30" s="28">
        <v>0.54652777777777783</v>
      </c>
      <c r="AG30" s="28">
        <f>AF30-AE30</f>
        <v>8.12500000000001E-2</v>
      </c>
    </row>
    <row r="31" spans="1:33">
      <c r="A31" s="29"/>
      <c r="B31" s="118"/>
      <c r="C31" s="159" t="s">
        <v>65</v>
      </c>
      <c r="D31" s="55">
        <v>1969</v>
      </c>
      <c r="E31" s="32"/>
      <c r="F31" s="32"/>
      <c r="G31" s="32"/>
      <c r="H31" s="32"/>
      <c r="I31" s="32"/>
      <c r="J31" s="33"/>
      <c r="K31" s="33"/>
      <c r="L31" s="34"/>
      <c r="M31" s="33"/>
      <c r="N31" s="33"/>
      <c r="O31" s="33"/>
      <c r="P31" s="33"/>
      <c r="Q31" s="32"/>
      <c r="R31" s="32"/>
      <c r="S31" s="32"/>
      <c r="T31" s="32"/>
      <c r="U31" s="32"/>
      <c r="V31" s="32"/>
      <c r="W31" s="32"/>
      <c r="X31" s="35"/>
      <c r="Y31" s="36"/>
      <c r="Z31" s="59"/>
      <c r="AA31" s="38"/>
      <c r="AB31" s="28"/>
      <c r="AC31" s="28"/>
      <c r="AD31" s="28">
        <v>4.5833333333333337E-2</v>
      </c>
      <c r="AE31" s="28"/>
      <c r="AF31" s="28"/>
      <c r="AG31" s="28">
        <v>6.6666666666666666E-2</v>
      </c>
    </row>
    <row r="32" spans="1:33">
      <c r="A32" s="29"/>
      <c r="B32" s="118"/>
      <c r="C32" s="159" t="s">
        <v>66</v>
      </c>
      <c r="D32" s="55">
        <v>2007</v>
      </c>
      <c r="E32" s="32"/>
      <c r="F32" s="32"/>
      <c r="G32" s="32"/>
      <c r="H32" s="32"/>
      <c r="I32" s="32"/>
      <c r="J32" s="33"/>
      <c r="K32" s="33"/>
      <c r="L32" s="56"/>
      <c r="M32" s="33"/>
      <c r="N32" s="33"/>
      <c r="O32" s="33"/>
      <c r="P32" s="33"/>
      <c r="Q32" s="32"/>
      <c r="R32" s="32"/>
      <c r="S32" s="32"/>
      <c r="T32" s="32"/>
      <c r="U32" s="32"/>
      <c r="V32" s="32"/>
      <c r="W32" s="32"/>
      <c r="X32" s="57"/>
      <c r="Y32" s="58"/>
      <c r="Z32" s="59"/>
      <c r="AA32" s="38"/>
      <c r="AB32" s="28"/>
      <c r="AC32" s="28"/>
      <c r="AD32" s="28">
        <f>ABS(AD30-AD31)</f>
        <v>7.6388888888889728E-3</v>
      </c>
      <c r="AE32" s="16"/>
      <c r="AF32" s="16"/>
      <c r="AG32" s="28">
        <f>ABS(AG30-AG31)</f>
        <v>1.4583333333333434E-2</v>
      </c>
    </row>
    <row r="33" spans="1:30" ht="13.5" thickBot="1">
      <c r="A33" s="73"/>
      <c r="B33" s="74"/>
      <c r="C33" s="164" t="s">
        <v>67</v>
      </c>
      <c r="D33" s="75">
        <v>2008</v>
      </c>
      <c r="E33" s="76"/>
      <c r="F33" s="76"/>
      <c r="G33" s="76"/>
      <c r="H33" s="76"/>
      <c r="I33" s="76"/>
      <c r="J33" s="77"/>
      <c r="K33" s="77"/>
      <c r="L33" s="78"/>
      <c r="M33" s="77"/>
      <c r="N33" s="77"/>
      <c r="O33" s="77"/>
      <c r="P33" s="77"/>
      <c r="Q33" s="76"/>
      <c r="R33" s="76"/>
      <c r="S33" s="76"/>
      <c r="T33" s="76"/>
      <c r="U33" s="76"/>
      <c r="V33" s="76"/>
      <c r="W33" s="76"/>
      <c r="X33" s="79"/>
      <c r="Y33" s="109"/>
      <c r="Z33" s="113"/>
      <c r="AA33" s="108"/>
      <c r="AB33" s="16"/>
      <c r="AC33" s="16"/>
      <c r="AD33" s="28"/>
    </row>
    <row r="34" spans="1:30">
      <c r="B34" s="1">
        <f>COUNTIF(B2:B33,"*")</f>
        <v>8</v>
      </c>
      <c r="C34" s="1">
        <f>COUNTIF(C2:C33,"*")</f>
        <v>24</v>
      </c>
    </row>
    <row r="35" spans="1:30">
      <c r="B35" s="116" t="s">
        <v>19</v>
      </c>
      <c r="C35" s="116" t="s">
        <v>20</v>
      </c>
    </row>
  </sheetData>
  <printOptions horizontalCentered="1"/>
  <pageMargins left="0.31496062992125984" right="0.31496062992125984" top="0.35433070866141736" bottom="0.35433070866141736" header="0.11811023622047245" footer="0.31496062992125984"/>
  <pageSetup paperSize="9" scale="94" fitToHeight="2" orientation="landscape" r:id="rId1"/>
  <headerFooter>
    <oddHeader>&amp;LXXII. Rezét Kupa&amp;CNKM B kategória&amp;R2019.04.13.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L110"/>
  <sheetViews>
    <sheetView workbookViewId="0">
      <pane ySplit="1" topLeftCell="A59" activePane="bottomLeft" state="frozen"/>
      <selection activeCell="C23" sqref="C23"/>
      <selection pane="bottomLeft" activeCell="C23" sqref="C23"/>
    </sheetView>
  </sheetViews>
  <sheetFormatPr defaultColWidth="9.140625" defaultRowHeight="12.75"/>
  <cols>
    <col min="1" max="1" width="3.5703125" style="1" customWidth="1"/>
    <col min="2" max="2" width="15.28515625" style="1" customWidth="1"/>
    <col min="3" max="3" width="16.7109375" style="1" customWidth="1"/>
    <col min="4" max="4" width="5" style="1" customWidth="1"/>
    <col min="5" max="8" width="4.140625" style="1" customWidth="1"/>
    <col min="9" max="19" width="4.140625" style="2" customWidth="1"/>
    <col min="20" max="20" width="4.85546875" style="2" customWidth="1"/>
    <col min="21" max="27" width="4.140625" style="2" customWidth="1"/>
    <col min="28" max="28" width="4.85546875" style="2" customWidth="1"/>
    <col min="29" max="29" width="5" style="1" customWidth="1"/>
    <col min="30" max="30" width="4.7109375" style="1" customWidth="1"/>
    <col min="31" max="31" width="5" style="1" customWidth="1"/>
    <col min="32" max="33" width="4.85546875" style="1" bestFit="1" customWidth="1"/>
    <col min="34" max="34" width="4" style="1" bestFit="1" customWidth="1"/>
    <col min="35" max="36" width="4.85546875" style="1" bestFit="1" customWidth="1"/>
    <col min="37" max="37" width="4" style="1" bestFit="1" customWidth="1"/>
    <col min="38" max="38" width="6.7109375" style="1" customWidth="1"/>
    <col min="39" max="16384" width="9.140625" style="1"/>
  </cols>
  <sheetData>
    <row r="1" spans="1:38" ht="150.94999999999999" customHeight="1" thickBot="1">
      <c r="A1" s="81" t="s">
        <v>0</v>
      </c>
      <c r="B1" s="4" t="s">
        <v>1</v>
      </c>
      <c r="C1" s="5" t="s">
        <v>2</v>
      </c>
      <c r="D1" s="6" t="s">
        <v>3</v>
      </c>
      <c r="E1" s="7" t="s">
        <v>31</v>
      </c>
      <c r="F1" s="7" t="s">
        <v>4</v>
      </c>
      <c r="G1" s="7" t="s">
        <v>122</v>
      </c>
      <c r="H1" s="7" t="s">
        <v>32</v>
      </c>
      <c r="I1" s="8" t="s">
        <v>5</v>
      </c>
      <c r="J1" s="7" t="s">
        <v>123</v>
      </c>
      <c r="K1" s="7" t="s">
        <v>124</v>
      </c>
      <c r="L1" s="8" t="s">
        <v>125</v>
      </c>
      <c r="M1" s="7" t="s">
        <v>126</v>
      </c>
      <c r="N1" s="8" t="s">
        <v>127</v>
      </c>
      <c r="O1" s="7" t="s">
        <v>7</v>
      </c>
      <c r="P1" s="7" t="s">
        <v>8</v>
      </c>
      <c r="Q1" s="7" t="s">
        <v>9</v>
      </c>
      <c r="R1" s="7" t="s">
        <v>10</v>
      </c>
      <c r="S1" s="7" t="s">
        <v>121</v>
      </c>
      <c r="T1" s="9" t="s">
        <v>6</v>
      </c>
      <c r="U1" s="7" t="s">
        <v>75</v>
      </c>
      <c r="V1" s="7" t="s">
        <v>22</v>
      </c>
      <c r="W1" s="7" t="s">
        <v>128</v>
      </c>
      <c r="X1" s="7" t="s">
        <v>47</v>
      </c>
      <c r="Y1" s="7" t="s">
        <v>24</v>
      </c>
      <c r="Z1" s="7" t="s">
        <v>48</v>
      </c>
      <c r="AA1" s="7" t="s">
        <v>38</v>
      </c>
      <c r="AB1" s="11" t="s">
        <v>11</v>
      </c>
      <c r="AC1" s="82" t="s">
        <v>12</v>
      </c>
      <c r="AD1" s="12" t="s">
        <v>13</v>
      </c>
      <c r="AE1" s="14" t="s">
        <v>14</v>
      </c>
      <c r="AF1" s="15" t="s">
        <v>15</v>
      </c>
      <c r="AG1" s="15" t="s">
        <v>16</v>
      </c>
      <c r="AH1" s="15"/>
      <c r="AI1" s="15" t="s">
        <v>17</v>
      </c>
      <c r="AJ1" s="15" t="s">
        <v>18</v>
      </c>
      <c r="AK1" s="16"/>
      <c r="AL1" s="83"/>
    </row>
    <row r="2" spans="1:38">
      <c r="A2" s="84">
        <v>1</v>
      </c>
      <c r="B2" s="85" t="s">
        <v>146</v>
      </c>
      <c r="C2" s="86" t="s">
        <v>147</v>
      </c>
      <c r="D2" s="87">
        <v>1964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2">
        <v>0</v>
      </c>
      <c r="L2" s="22">
        <v>0</v>
      </c>
      <c r="M2" s="22">
        <v>0</v>
      </c>
      <c r="N2" s="21">
        <v>1</v>
      </c>
      <c r="O2" s="21">
        <v>0</v>
      </c>
      <c r="P2" s="21">
        <v>0</v>
      </c>
      <c r="Q2" s="21">
        <v>0</v>
      </c>
      <c r="R2" s="21">
        <v>0</v>
      </c>
      <c r="S2" s="21">
        <v>0</v>
      </c>
      <c r="T2" s="23">
        <f>2*(60*HOUR(AH4)+MINUTE(AH4))</f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4">
        <f>2*(60*HOUR(AK4)+MINUTE(AK4))</f>
        <v>0</v>
      </c>
      <c r="AC2" s="88">
        <f>SUM(E2:S2,U2:AA2)</f>
        <v>1</v>
      </c>
      <c r="AD2" s="122">
        <f>SUM(T2,AB2)</f>
        <v>0</v>
      </c>
      <c r="AE2" s="27">
        <f>SUM(AC2:AD2)</f>
        <v>1</v>
      </c>
      <c r="AF2" s="28">
        <v>0.4145833333333333</v>
      </c>
      <c r="AG2" s="28">
        <v>0.4770833333333333</v>
      </c>
      <c r="AH2" s="28">
        <f>AG2-AF2</f>
        <v>6.25E-2</v>
      </c>
      <c r="AI2" s="28">
        <v>0.48541666666666666</v>
      </c>
      <c r="AJ2" s="28">
        <v>0.5131944444444444</v>
      </c>
      <c r="AK2" s="28">
        <f>AJ2-AI2</f>
        <v>2.7777777777777735E-2</v>
      </c>
      <c r="AL2" s="83"/>
    </row>
    <row r="3" spans="1:38">
      <c r="A3" s="90"/>
      <c r="B3" s="91"/>
      <c r="C3" s="92" t="s">
        <v>148</v>
      </c>
      <c r="D3" s="93">
        <v>1972</v>
      </c>
      <c r="E3" s="32"/>
      <c r="F3" s="32"/>
      <c r="G3" s="69"/>
      <c r="H3" s="69"/>
      <c r="I3" s="32"/>
      <c r="J3" s="32"/>
      <c r="K3" s="33"/>
      <c r="L3" s="33"/>
      <c r="M3" s="33"/>
      <c r="N3" s="32"/>
      <c r="O3" s="32"/>
      <c r="P3" s="32"/>
      <c r="Q3" s="32"/>
      <c r="R3" s="32"/>
      <c r="S3" s="32"/>
      <c r="T3" s="94"/>
      <c r="U3" s="33"/>
      <c r="V3" s="33"/>
      <c r="W3" s="33"/>
      <c r="X3" s="33"/>
      <c r="Y3" s="33"/>
      <c r="Z3" s="33"/>
      <c r="AA3" s="33"/>
      <c r="AB3" s="95"/>
      <c r="AC3" s="72"/>
      <c r="AD3" s="70"/>
      <c r="AE3" s="72"/>
      <c r="AF3" s="16"/>
      <c r="AG3" s="16"/>
      <c r="AH3" s="28">
        <v>6.25E-2</v>
      </c>
      <c r="AI3" s="16"/>
      <c r="AJ3" s="16"/>
      <c r="AK3" s="28">
        <v>2.7777777777777776E-2</v>
      </c>
      <c r="AL3" s="83"/>
    </row>
    <row r="4" spans="1:38">
      <c r="A4" s="90"/>
      <c r="B4" s="96"/>
      <c r="C4" s="92" t="s">
        <v>149</v>
      </c>
      <c r="D4" s="93">
        <v>1996</v>
      </c>
      <c r="E4" s="69"/>
      <c r="F4" s="69"/>
      <c r="G4" s="69"/>
      <c r="H4" s="69"/>
      <c r="I4" s="32"/>
      <c r="J4" s="32"/>
      <c r="K4" s="33"/>
      <c r="L4" s="33"/>
      <c r="M4" s="33"/>
      <c r="N4" s="32"/>
      <c r="O4" s="32"/>
      <c r="P4" s="32"/>
      <c r="Q4" s="32"/>
      <c r="R4" s="32"/>
      <c r="S4" s="32"/>
      <c r="T4" s="94"/>
      <c r="U4" s="33"/>
      <c r="V4" s="33"/>
      <c r="W4" s="33"/>
      <c r="X4" s="33"/>
      <c r="Y4" s="33"/>
      <c r="Z4" s="33"/>
      <c r="AA4" s="33"/>
      <c r="AB4" s="95"/>
      <c r="AC4" s="72"/>
      <c r="AD4" s="70"/>
      <c r="AE4" s="72"/>
      <c r="AF4" s="16"/>
      <c r="AG4" s="16"/>
      <c r="AH4" s="28">
        <f>ABS(AH2-AH3)</f>
        <v>0</v>
      </c>
      <c r="AI4" s="16"/>
      <c r="AJ4" s="16"/>
      <c r="AK4" s="28">
        <f>ABS(AK2-AK3)</f>
        <v>4.163336342344337E-17</v>
      </c>
    </row>
    <row r="5" spans="1:38" ht="13.5" thickBot="1">
      <c r="A5" s="90"/>
      <c r="B5" s="96"/>
      <c r="C5" s="128" t="s">
        <v>150</v>
      </c>
      <c r="D5" s="129">
        <v>2000</v>
      </c>
      <c r="E5" s="44"/>
      <c r="F5" s="44"/>
      <c r="G5" s="44"/>
      <c r="H5" s="44"/>
      <c r="I5" s="43"/>
      <c r="J5" s="43"/>
      <c r="K5" s="45"/>
      <c r="L5" s="45"/>
      <c r="M5" s="45"/>
      <c r="N5" s="43"/>
      <c r="O5" s="43"/>
      <c r="P5" s="43"/>
      <c r="Q5" s="43"/>
      <c r="R5" s="43"/>
      <c r="S5" s="43"/>
      <c r="T5" s="97"/>
      <c r="U5" s="45"/>
      <c r="V5" s="45"/>
      <c r="W5" s="45"/>
      <c r="X5" s="45"/>
      <c r="Y5" s="45"/>
      <c r="Z5" s="45"/>
      <c r="AA5" s="45"/>
      <c r="AB5" s="98"/>
      <c r="AC5" s="50"/>
      <c r="AD5" s="48"/>
      <c r="AE5" s="50"/>
      <c r="AF5" s="16"/>
      <c r="AG5" s="16"/>
      <c r="AH5" s="28"/>
      <c r="AI5" s="16"/>
      <c r="AJ5" s="16"/>
      <c r="AK5" s="28"/>
    </row>
    <row r="6" spans="1:38" ht="13.5" thickTop="1">
      <c r="A6" s="99">
        <v>2</v>
      </c>
      <c r="B6" s="100" t="s">
        <v>151</v>
      </c>
      <c r="C6" s="101" t="s">
        <v>152</v>
      </c>
      <c r="D6" s="102"/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2">
        <v>0</v>
      </c>
      <c r="L6" s="22">
        <v>0</v>
      </c>
      <c r="M6" s="22">
        <v>0</v>
      </c>
      <c r="N6" s="21">
        <v>5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104">
        <f>2*(60*HOUR(AH8)+MINUTE(AH8))</f>
        <v>6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4">
        <f>2*(60*HOUR(AK8)+MINUTE(AK8))</f>
        <v>0</v>
      </c>
      <c r="AC6" s="88">
        <f>SUM(E6:S6,U6:AA6)</f>
        <v>5</v>
      </c>
      <c r="AD6" s="89">
        <f>SUM(T6,AB6)</f>
        <v>6</v>
      </c>
      <c r="AE6" s="27">
        <f>SUM(AC6:AD6)</f>
        <v>11</v>
      </c>
      <c r="AF6" s="28">
        <v>0.3666666666666667</v>
      </c>
      <c r="AG6" s="28">
        <v>0.42708333333333331</v>
      </c>
      <c r="AH6" s="28">
        <f>AG6-AF6</f>
        <v>6.0416666666666619E-2</v>
      </c>
      <c r="AI6" s="28">
        <v>0.4284722222222222</v>
      </c>
      <c r="AJ6" s="28">
        <v>0.45624999999999999</v>
      </c>
      <c r="AK6" s="28">
        <f>AJ6-AI6</f>
        <v>2.777777777777779E-2</v>
      </c>
      <c r="AL6" s="83"/>
    </row>
    <row r="7" spans="1:38">
      <c r="A7" s="90"/>
      <c r="B7" s="103"/>
      <c r="C7" s="92" t="s">
        <v>153</v>
      </c>
      <c r="D7" s="93"/>
      <c r="E7" s="32"/>
      <c r="F7" s="32"/>
      <c r="G7" s="32"/>
      <c r="H7" s="32"/>
      <c r="I7" s="32"/>
      <c r="J7" s="32"/>
      <c r="K7" s="33"/>
      <c r="L7" s="33"/>
      <c r="M7" s="33"/>
      <c r="N7" s="32"/>
      <c r="O7" s="32"/>
      <c r="P7" s="32"/>
      <c r="Q7" s="32"/>
      <c r="R7" s="32"/>
      <c r="S7" s="32"/>
      <c r="T7" s="94"/>
      <c r="U7" s="33"/>
      <c r="V7" s="33"/>
      <c r="W7" s="33"/>
      <c r="X7" s="33"/>
      <c r="Y7" s="33"/>
      <c r="Z7" s="33"/>
      <c r="AA7" s="33"/>
      <c r="AB7" s="95"/>
      <c r="AC7" s="38"/>
      <c r="AD7" s="58"/>
      <c r="AE7" s="38"/>
      <c r="AF7" s="16"/>
      <c r="AG7" s="16"/>
      <c r="AH7" s="28">
        <v>6.25E-2</v>
      </c>
      <c r="AI7" s="16"/>
      <c r="AJ7" s="16"/>
      <c r="AK7" s="28">
        <v>2.7777777777777776E-2</v>
      </c>
      <c r="AL7" s="83"/>
    </row>
    <row r="8" spans="1:38">
      <c r="A8" s="90"/>
      <c r="B8" s="91"/>
      <c r="C8" s="92" t="s">
        <v>154</v>
      </c>
      <c r="D8" s="93"/>
      <c r="E8" s="32"/>
      <c r="F8" s="32"/>
      <c r="G8" s="32"/>
      <c r="H8" s="32"/>
      <c r="I8" s="32"/>
      <c r="J8" s="32"/>
      <c r="K8" s="33"/>
      <c r="L8" s="33"/>
      <c r="M8" s="33"/>
      <c r="N8" s="32"/>
      <c r="O8" s="32"/>
      <c r="P8" s="32"/>
      <c r="Q8" s="32"/>
      <c r="R8" s="32"/>
      <c r="S8" s="32"/>
      <c r="T8" s="94"/>
      <c r="U8" s="33"/>
      <c r="V8" s="33"/>
      <c r="W8" s="33"/>
      <c r="X8" s="33"/>
      <c r="Y8" s="33"/>
      <c r="Z8" s="33"/>
      <c r="AA8" s="33"/>
      <c r="AB8" s="95"/>
      <c r="AC8" s="38"/>
      <c r="AD8" s="58"/>
      <c r="AE8" s="38"/>
      <c r="AF8" s="16"/>
      <c r="AG8" s="16"/>
      <c r="AH8" s="28">
        <f>ABS(AH6-AH7)</f>
        <v>2.0833333333333814E-3</v>
      </c>
      <c r="AI8" s="16"/>
      <c r="AJ8" s="16"/>
      <c r="AK8" s="28">
        <f>ABS(AK6-AK7)</f>
        <v>1.3877787807814457E-17</v>
      </c>
      <c r="AL8" s="83"/>
    </row>
    <row r="9" spans="1:38" ht="13.5" thickBot="1">
      <c r="A9" s="126"/>
      <c r="B9" s="127"/>
      <c r="C9" s="128" t="s">
        <v>155</v>
      </c>
      <c r="D9" s="129"/>
      <c r="E9" s="43"/>
      <c r="F9" s="43"/>
      <c r="G9" s="43"/>
      <c r="H9" s="43"/>
      <c r="I9" s="43"/>
      <c r="J9" s="43"/>
      <c r="K9" s="45"/>
      <c r="L9" s="45"/>
      <c r="M9" s="45"/>
      <c r="N9" s="43"/>
      <c r="O9" s="43"/>
      <c r="P9" s="43"/>
      <c r="Q9" s="43"/>
      <c r="R9" s="43"/>
      <c r="S9" s="43"/>
      <c r="T9" s="97"/>
      <c r="U9" s="45"/>
      <c r="V9" s="45"/>
      <c r="W9" s="45"/>
      <c r="X9" s="45"/>
      <c r="Y9" s="45"/>
      <c r="Z9" s="45"/>
      <c r="AA9" s="45"/>
      <c r="AB9" s="98"/>
      <c r="AC9" s="68"/>
      <c r="AD9" s="66"/>
      <c r="AE9" s="68"/>
      <c r="AF9" s="16"/>
      <c r="AG9" s="16"/>
      <c r="AH9" s="28"/>
      <c r="AI9" s="16"/>
      <c r="AJ9" s="16"/>
      <c r="AK9" s="28"/>
    </row>
    <row r="10" spans="1:38" ht="13.5" thickTop="1">
      <c r="A10" s="99">
        <v>3</v>
      </c>
      <c r="B10" s="100" t="s">
        <v>156</v>
      </c>
      <c r="C10" s="101" t="s">
        <v>157</v>
      </c>
      <c r="D10" s="102">
        <v>1989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2">
        <v>0</v>
      </c>
      <c r="L10" s="22">
        <v>0</v>
      </c>
      <c r="M10" s="22">
        <v>0</v>
      </c>
      <c r="N10" s="21">
        <v>11</v>
      </c>
      <c r="O10" s="21">
        <v>0</v>
      </c>
      <c r="P10" s="21">
        <v>0</v>
      </c>
      <c r="Q10" s="21">
        <v>0</v>
      </c>
      <c r="R10" s="21">
        <v>0</v>
      </c>
      <c r="S10" s="21">
        <v>0</v>
      </c>
      <c r="T10" s="104">
        <f>2*(60*HOUR(AH12)+MINUTE(AH12))</f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4">
        <f>2*(60*HOUR(AK12)+MINUTE(AK12))</f>
        <v>0</v>
      </c>
      <c r="AC10" s="88">
        <f>SUM(E10:S10,U10:AA10)</f>
        <v>11</v>
      </c>
      <c r="AD10" s="89">
        <f>SUM(T10,AB10)</f>
        <v>0</v>
      </c>
      <c r="AE10" s="27">
        <f>SUM(AC10:AD10)</f>
        <v>11</v>
      </c>
      <c r="AF10" s="28">
        <v>0.42083333333333334</v>
      </c>
      <c r="AG10" s="28">
        <v>0.48333333333333334</v>
      </c>
      <c r="AH10" s="28">
        <f>AG10-AF10</f>
        <v>6.25E-2</v>
      </c>
      <c r="AI10" s="28">
        <v>0.4916666666666667</v>
      </c>
      <c r="AJ10" s="28">
        <v>0.51944444444444449</v>
      </c>
      <c r="AK10" s="28">
        <f>AJ10-AI10</f>
        <v>2.777777777777779E-2</v>
      </c>
      <c r="AL10" s="83"/>
    </row>
    <row r="11" spans="1:38">
      <c r="A11" s="90"/>
      <c r="B11" s="103"/>
      <c r="C11" s="92" t="s">
        <v>158</v>
      </c>
      <c r="D11" s="93">
        <v>1990</v>
      </c>
      <c r="E11" s="32"/>
      <c r="F11" s="32"/>
      <c r="G11" s="32"/>
      <c r="H11" s="32"/>
      <c r="I11" s="32"/>
      <c r="J11" s="32"/>
      <c r="K11" s="33"/>
      <c r="L11" s="33"/>
      <c r="M11" s="33"/>
      <c r="N11" s="32"/>
      <c r="O11" s="32"/>
      <c r="P11" s="32"/>
      <c r="Q11" s="32"/>
      <c r="R11" s="32"/>
      <c r="S11" s="32"/>
      <c r="T11" s="94"/>
      <c r="U11" s="33"/>
      <c r="V11" s="33"/>
      <c r="W11" s="33"/>
      <c r="X11" s="33"/>
      <c r="Y11" s="33"/>
      <c r="Z11" s="33"/>
      <c r="AA11" s="33"/>
      <c r="AB11" s="95"/>
      <c r="AC11" s="38"/>
      <c r="AD11" s="58"/>
      <c r="AE11" s="38"/>
      <c r="AF11" s="16"/>
      <c r="AG11" s="16"/>
      <c r="AH11" s="28">
        <v>6.25E-2</v>
      </c>
      <c r="AI11" s="16"/>
      <c r="AJ11" s="16"/>
      <c r="AK11" s="28">
        <v>2.7777777777777776E-2</v>
      </c>
      <c r="AL11" s="83"/>
    </row>
    <row r="12" spans="1:38">
      <c r="A12" s="90"/>
      <c r="B12" s="91"/>
      <c r="C12" s="92" t="s">
        <v>159</v>
      </c>
      <c r="D12" s="93">
        <v>1966</v>
      </c>
      <c r="E12" s="32"/>
      <c r="F12" s="32"/>
      <c r="G12" s="32"/>
      <c r="H12" s="32"/>
      <c r="I12" s="32"/>
      <c r="J12" s="32"/>
      <c r="K12" s="33"/>
      <c r="L12" s="33"/>
      <c r="M12" s="33"/>
      <c r="N12" s="32"/>
      <c r="O12" s="32"/>
      <c r="P12" s="32"/>
      <c r="Q12" s="32"/>
      <c r="R12" s="32"/>
      <c r="S12" s="32"/>
      <c r="T12" s="94"/>
      <c r="U12" s="33"/>
      <c r="V12" s="33"/>
      <c r="W12" s="33"/>
      <c r="X12" s="33"/>
      <c r="Y12" s="33"/>
      <c r="Z12" s="33"/>
      <c r="AA12" s="33"/>
      <c r="AB12" s="95"/>
      <c r="AC12" s="38"/>
      <c r="AD12" s="58"/>
      <c r="AE12" s="38"/>
      <c r="AF12" s="16"/>
      <c r="AG12" s="16"/>
      <c r="AH12" s="28">
        <f>ABS(AH10-AH11)</f>
        <v>0</v>
      </c>
      <c r="AI12" s="16"/>
      <c r="AJ12" s="16"/>
      <c r="AK12" s="28">
        <f>ABS(AK10-AK11)</f>
        <v>1.3877787807814457E-17</v>
      </c>
      <c r="AL12" s="83"/>
    </row>
    <row r="13" spans="1:38">
      <c r="A13" s="90"/>
      <c r="B13" s="91"/>
      <c r="C13" s="92" t="s">
        <v>160</v>
      </c>
      <c r="D13" s="93">
        <v>1960</v>
      </c>
      <c r="E13" s="32"/>
      <c r="F13" s="32"/>
      <c r="G13" s="32"/>
      <c r="H13" s="32"/>
      <c r="I13" s="32"/>
      <c r="J13" s="32"/>
      <c r="K13" s="33"/>
      <c r="L13" s="33"/>
      <c r="M13" s="33"/>
      <c r="N13" s="32"/>
      <c r="O13" s="32"/>
      <c r="P13" s="32"/>
      <c r="Q13" s="32"/>
      <c r="R13" s="32"/>
      <c r="S13" s="32"/>
      <c r="T13" s="94"/>
      <c r="U13" s="33"/>
      <c r="V13" s="33"/>
      <c r="W13" s="33"/>
      <c r="X13" s="33"/>
      <c r="Y13" s="33"/>
      <c r="Z13" s="33"/>
      <c r="AA13" s="33"/>
      <c r="AB13" s="95"/>
      <c r="AC13" s="38"/>
      <c r="AD13" s="58"/>
      <c r="AE13" s="38"/>
      <c r="AF13" s="16"/>
      <c r="AG13" s="16"/>
      <c r="AH13" s="28"/>
      <c r="AI13" s="16"/>
      <c r="AJ13" s="16"/>
      <c r="AK13" s="28"/>
      <c r="AL13" s="83"/>
    </row>
    <row r="14" spans="1:38" ht="13.5" thickBot="1">
      <c r="A14" s="126"/>
      <c r="B14" s="127"/>
      <c r="C14" s="128" t="s">
        <v>91</v>
      </c>
      <c r="D14" s="129">
        <v>1959</v>
      </c>
      <c r="E14" s="43"/>
      <c r="F14" s="43"/>
      <c r="G14" s="43"/>
      <c r="H14" s="43"/>
      <c r="I14" s="43"/>
      <c r="J14" s="43"/>
      <c r="K14" s="45"/>
      <c r="L14" s="45"/>
      <c r="M14" s="45"/>
      <c r="N14" s="43"/>
      <c r="O14" s="43"/>
      <c r="P14" s="43"/>
      <c r="Q14" s="43"/>
      <c r="R14" s="43"/>
      <c r="S14" s="43"/>
      <c r="T14" s="97"/>
      <c r="U14" s="45"/>
      <c r="V14" s="45"/>
      <c r="W14" s="45"/>
      <c r="X14" s="45"/>
      <c r="Y14" s="45"/>
      <c r="Z14" s="45"/>
      <c r="AA14" s="45"/>
      <c r="AB14" s="98"/>
      <c r="AC14" s="68"/>
      <c r="AD14" s="66"/>
      <c r="AE14" s="68"/>
      <c r="AF14" s="16"/>
      <c r="AG14" s="16"/>
      <c r="AH14" s="28"/>
      <c r="AI14" s="16"/>
      <c r="AJ14" s="16"/>
      <c r="AK14" s="28"/>
    </row>
    <row r="15" spans="1:38" ht="13.5" thickTop="1">
      <c r="A15" s="99">
        <v>4</v>
      </c>
      <c r="B15" s="100" t="s">
        <v>161</v>
      </c>
      <c r="C15" s="101" t="s">
        <v>162</v>
      </c>
      <c r="D15" s="102">
        <v>1949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2">
        <v>0</v>
      </c>
      <c r="L15" s="22">
        <v>0</v>
      </c>
      <c r="M15" s="22">
        <v>0</v>
      </c>
      <c r="N15" s="21">
        <v>13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104">
        <f>2*(60*HOUR(AH17)+MINUTE(AH17))</f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4">
        <f>2*(60*HOUR(AK17)+MINUTE(AK17))</f>
        <v>0</v>
      </c>
      <c r="AC15" s="88">
        <f>SUM(E15:S15,U15:AA15)</f>
        <v>13</v>
      </c>
      <c r="AD15" s="89">
        <f>SUM(T15,AB15)</f>
        <v>0</v>
      </c>
      <c r="AE15" s="27">
        <f>SUM(AC15:AD15)</f>
        <v>13</v>
      </c>
      <c r="AF15" s="28">
        <v>0.41250000000000003</v>
      </c>
      <c r="AG15" s="28">
        <v>0.47500000000000003</v>
      </c>
      <c r="AH15" s="28">
        <f>AG15-AF15</f>
        <v>6.25E-2</v>
      </c>
      <c r="AI15" s="28">
        <v>0.48333333333333334</v>
      </c>
      <c r="AJ15" s="28">
        <v>0.51111111111111118</v>
      </c>
      <c r="AK15" s="28">
        <f>AJ15-AI15</f>
        <v>2.7777777777777846E-2</v>
      </c>
      <c r="AL15" s="83"/>
    </row>
    <row r="16" spans="1:38">
      <c r="A16" s="90"/>
      <c r="B16" s="103"/>
      <c r="C16" s="92" t="s">
        <v>163</v>
      </c>
      <c r="D16" s="93">
        <v>1962</v>
      </c>
      <c r="E16" s="32"/>
      <c r="F16" s="32"/>
      <c r="G16" s="32"/>
      <c r="H16" s="32"/>
      <c r="I16" s="32"/>
      <c r="J16" s="32"/>
      <c r="K16" s="33"/>
      <c r="L16" s="33"/>
      <c r="M16" s="33"/>
      <c r="N16" s="32"/>
      <c r="O16" s="32"/>
      <c r="P16" s="32"/>
      <c r="Q16" s="32"/>
      <c r="R16" s="32"/>
      <c r="S16" s="32"/>
      <c r="T16" s="94"/>
      <c r="U16" s="33"/>
      <c r="V16" s="33"/>
      <c r="W16" s="33"/>
      <c r="X16" s="33"/>
      <c r="Y16" s="33"/>
      <c r="Z16" s="33"/>
      <c r="AA16" s="33"/>
      <c r="AB16" s="95"/>
      <c r="AC16" s="38"/>
      <c r="AD16" s="58"/>
      <c r="AE16" s="38"/>
      <c r="AF16" s="16"/>
      <c r="AG16" s="16"/>
      <c r="AH16" s="28">
        <v>6.25E-2</v>
      </c>
      <c r="AI16" s="16"/>
      <c r="AJ16" s="16"/>
      <c r="AK16" s="28">
        <v>2.7777777777777776E-2</v>
      </c>
      <c r="AL16" s="83"/>
    </row>
    <row r="17" spans="1:38">
      <c r="A17" s="90"/>
      <c r="B17" s="91"/>
      <c r="C17" s="92"/>
      <c r="D17" s="93"/>
      <c r="E17" s="32"/>
      <c r="F17" s="32"/>
      <c r="G17" s="32"/>
      <c r="H17" s="32"/>
      <c r="I17" s="32"/>
      <c r="J17" s="32"/>
      <c r="K17" s="33"/>
      <c r="L17" s="33"/>
      <c r="M17" s="33"/>
      <c r="N17" s="32"/>
      <c r="O17" s="32"/>
      <c r="P17" s="32"/>
      <c r="Q17" s="32"/>
      <c r="R17" s="32"/>
      <c r="S17" s="32"/>
      <c r="T17" s="94"/>
      <c r="U17" s="33"/>
      <c r="V17" s="33"/>
      <c r="W17" s="33"/>
      <c r="X17" s="33"/>
      <c r="Y17" s="33"/>
      <c r="Z17" s="33"/>
      <c r="AA17" s="33"/>
      <c r="AB17" s="95"/>
      <c r="AC17" s="38"/>
      <c r="AD17" s="58"/>
      <c r="AE17" s="38"/>
      <c r="AF17" s="16"/>
      <c r="AG17" s="16"/>
      <c r="AH17" s="28">
        <f>ABS(AH15-AH16)</f>
        <v>0</v>
      </c>
      <c r="AI17" s="16"/>
      <c r="AJ17" s="16"/>
      <c r="AK17" s="28">
        <f>ABS(AK15-AK16)</f>
        <v>6.9388939039072284E-17</v>
      </c>
      <c r="AL17" s="83"/>
    </row>
    <row r="18" spans="1:38" ht="13.5" thickBot="1">
      <c r="A18" s="126"/>
      <c r="B18" s="127"/>
      <c r="C18" s="128"/>
      <c r="D18" s="129"/>
      <c r="E18" s="43"/>
      <c r="F18" s="43"/>
      <c r="G18" s="43"/>
      <c r="H18" s="43"/>
      <c r="I18" s="43"/>
      <c r="J18" s="43"/>
      <c r="K18" s="45"/>
      <c r="L18" s="45"/>
      <c r="M18" s="45"/>
      <c r="N18" s="43"/>
      <c r="O18" s="43"/>
      <c r="P18" s="43"/>
      <c r="Q18" s="43"/>
      <c r="R18" s="43"/>
      <c r="S18" s="43"/>
      <c r="T18" s="97"/>
      <c r="U18" s="45"/>
      <c r="V18" s="45"/>
      <c r="W18" s="45"/>
      <c r="X18" s="45"/>
      <c r="Y18" s="45"/>
      <c r="Z18" s="45"/>
      <c r="AA18" s="45"/>
      <c r="AB18" s="98"/>
      <c r="AC18" s="68"/>
      <c r="AD18" s="66"/>
      <c r="AE18" s="68"/>
      <c r="AF18" s="16"/>
      <c r="AG18" s="16"/>
      <c r="AH18" s="28"/>
      <c r="AI18" s="16"/>
      <c r="AJ18" s="16"/>
      <c r="AK18" s="28"/>
    </row>
    <row r="19" spans="1:38" ht="13.5" thickTop="1">
      <c r="A19" s="99">
        <v>5</v>
      </c>
      <c r="B19" s="100" t="s">
        <v>164</v>
      </c>
      <c r="C19" s="101" t="s">
        <v>165</v>
      </c>
      <c r="D19" s="102">
        <v>1976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2">
        <v>0</v>
      </c>
      <c r="L19" s="22">
        <v>0</v>
      </c>
      <c r="M19" s="22">
        <v>0</v>
      </c>
      <c r="N19" s="21">
        <v>31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104">
        <f>2*(60*HOUR(AH21)+MINUTE(AH21))</f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4">
        <f>2*(60*HOUR(AK21)+MINUTE(AK21))</f>
        <v>0</v>
      </c>
      <c r="AC19" s="88">
        <f>SUM(E19:S19,U19:AA19)</f>
        <v>31</v>
      </c>
      <c r="AD19" s="89">
        <f>SUM(T19,AB19)</f>
        <v>0</v>
      </c>
      <c r="AE19" s="27">
        <f>SUM(AC19:AD19)</f>
        <v>31</v>
      </c>
      <c r="AF19" s="28">
        <v>0.34722222222222227</v>
      </c>
      <c r="AG19" s="28">
        <v>0.40972222222222227</v>
      </c>
      <c r="AH19" s="28">
        <f>AG19-AF19</f>
        <v>6.25E-2</v>
      </c>
      <c r="AI19" s="28">
        <v>0.40972222222222227</v>
      </c>
      <c r="AJ19" s="28">
        <v>0.4375</v>
      </c>
      <c r="AK19" s="28">
        <f>AJ19-AI19</f>
        <v>2.7777777777777735E-2</v>
      </c>
      <c r="AL19" s="83"/>
    </row>
    <row r="20" spans="1:38">
      <c r="A20" s="90"/>
      <c r="B20" s="103"/>
      <c r="C20" s="92" t="s">
        <v>166</v>
      </c>
      <c r="D20" s="93">
        <v>2003</v>
      </c>
      <c r="E20" s="32"/>
      <c r="F20" s="32"/>
      <c r="G20" s="32"/>
      <c r="H20" s="32"/>
      <c r="I20" s="32"/>
      <c r="J20" s="32"/>
      <c r="K20" s="33"/>
      <c r="L20" s="33"/>
      <c r="M20" s="33"/>
      <c r="N20" s="32"/>
      <c r="O20" s="32"/>
      <c r="P20" s="32"/>
      <c r="Q20" s="32"/>
      <c r="R20" s="32"/>
      <c r="S20" s="32"/>
      <c r="T20" s="94"/>
      <c r="U20" s="33"/>
      <c r="V20" s="33"/>
      <c r="W20" s="33"/>
      <c r="X20" s="33"/>
      <c r="Y20" s="33"/>
      <c r="Z20" s="33"/>
      <c r="AA20" s="33"/>
      <c r="AB20" s="95"/>
      <c r="AC20" s="38"/>
      <c r="AD20" s="58"/>
      <c r="AE20" s="38"/>
      <c r="AF20" s="16"/>
      <c r="AG20" s="16"/>
      <c r="AH20" s="28">
        <v>6.25E-2</v>
      </c>
      <c r="AI20" s="16"/>
      <c r="AJ20" s="16"/>
      <c r="AK20" s="28">
        <v>2.7777777777777776E-2</v>
      </c>
      <c r="AL20" s="83"/>
    </row>
    <row r="21" spans="1:38">
      <c r="A21" s="90"/>
      <c r="B21" s="91"/>
      <c r="C21" s="92" t="s">
        <v>167</v>
      </c>
      <c r="D21" s="93">
        <v>2009</v>
      </c>
      <c r="E21" s="32"/>
      <c r="F21" s="32"/>
      <c r="G21" s="32"/>
      <c r="H21" s="32"/>
      <c r="I21" s="32"/>
      <c r="J21" s="32"/>
      <c r="K21" s="33"/>
      <c r="L21" s="33"/>
      <c r="M21" s="33"/>
      <c r="N21" s="32"/>
      <c r="O21" s="32"/>
      <c r="P21" s="32"/>
      <c r="Q21" s="32"/>
      <c r="R21" s="32"/>
      <c r="S21" s="32"/>
      <c r="T21" s="94"/>
      <c r="U21" s="33"/>
      <c r="V21" s="33"/>
      <c r="W21" s="33"/>
      <c r="X21" s="33"/>
      <c r="Y21" s="33"/>
      <c r="Z21" s="33"/>
      <c r="AA21" s="33"/>
      <c r="AB21" s="95"/>
      <c r="AC21" s="38"/>
      <c r="AD21" s="58"/>
      <c r="AE21" s="38"/>
      <c r="AF21" s="16"/>
      <c r="AG21" s="16"/>
      <c r="AH21" s="28">
        <f>ABS(AH19-AH20)</f>
        <v>0</v>
      </c>
      <c r="AI21" s="16"/>
      <c r="AJ21" s="16"/>
      <c r="AK21" s="28">
        <f>ABS(AK19-AK20)</f>
        <v>4.163336342344337E-17</v>
      </c>
      <c r="AL21" s="83"/>
    </row>
    <row r="22" spans="1:38" ht="13.5" thickBot="1">
      <c r="A22" s="126"/>
      <c r="B22" s="127"/>
      <c r="C22" s="128"/>
      <c r="D22" s="129"/>
      <c r="E22" s="43"/>
      <c r="F22" s="43"/>
      <c r="G22" s="43"/>
      <c r="H22" s="43"/>
      <c r="I22" s="43"/>
      <c r="J22" s="43"/>
      <c r="K22" s="45"/>
      <c r="L22" s="45"/>
      <c r="M22" s="45"/>
      <c r="N22" s="43"/>
      <c r="O22" s="43"/>
      <c r="P22" s="43"/>
      <c r="Q22" s="43"/>
      <c r="R22" s="43"/>
      <c r="S22" s="43"/>
      <c r="T22" s="97"/>
      <c r="U22" s="45"/>
      <c r="V22" s="45"/>
      <c r="W22" s="45"/>
      <c r="X22" s="45"/>
      <c r="Y22" s="45"/>
      <c r="Z22" s="45"/>
      <c r="AA22" s="45"/>
      <c r="AB22" s="98"/>
      <c r="AC22" s="68"/>
      <c r="AD22" s="66"/>
      <c r="AE22" s="68"/>
      <c r="AF22" s="16"/>
      <c r="AG22" s="16"/>
      <c r="AH22" s="28"/>
      <c r="AI22" s="16"/>
      <c r="AJ22" s="16"/>
      <c r="AK22" s="28"/>
    </row>
    <row r="23" spans="1:38" ht="13.5" thickTop="1">
      <c r="A23" s="99">
        <v>6</v>
      </c>
      <c r="B23" s="100" t="s">
        <v>168</v>
      </c>
      <c r="C23" s="101" t="s">
        <v>169</v>
      </c>
      <c r="D23" s="102">
        <v>1995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2">
        <v>0</v>
      </c>
      <c r="L23" s="22">
        <v>0</v>
      </c>
      <c r="M23" s="22">
        <v>0</v>
      </c>
      <c r="N23" s="21">
        <v>31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104">
        <f>2*(60*HOUR(AH25)+MINUTE(AH25))</f>
        <v>2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4">
        <f>2*(60*HOUR(AK25)+MINUTE(AK25))</f>
        <v>0</v>
      </c>
      <c r="AC23" s="88">
        <f>SUM(E23:S23,U23:AA23)</f>
        <v>31</v>
      </c>
      <c r="AD23" s="89">
        <f>SUM(T23,AB23)</f>
        <v>2</v>
      </c>
      <c r="AE23" s="27">
        <f>SUM(AC23:AD23)</f>
        <v>33</v>
      </c>
      <c r="AF23" s="28">
        <v>0.41875000000000001</v>
      </c>
      <c r="AG23" s="28">
        <v>0.48055555555555557</v>
      </c>
      <c r="AH23" s="28">
        <f>AG23-AF23</f>
        <v>6.1805555555555558E-2</v>
      </c>
      <c r="AI23" s="28">
        <v>0.48749999999999999</v>
      </c>
      <c r="AJ23" s="28">
        <v>0.51527777777777783</v>
      </c>
      <c r="AK23" s="28">
        <f>AJ23-AI23</f>
        <v>2.7777777777777846E-2</v>
      </c>
      <c r="AL23" s="83"/>
    </row>
    <row r="24" spans="1:38">
      <c r="A24" s="90"/>
      <c r="B24" s="103"/>
      <c r="C24" s="165" t="s">
        <v>170</v>
      </c>
      <c r="D24" s="93">
        <v>1959</v>
      </c>
      <c r="E24" s="32"/>
      <c r="F24" s="32"/>
      <c r="G24" s="32"/>
      <c r="H24" s="32"/>
      <c r="I24" s="32"/>
      <c r="J24" s="32"/>
      <c r="K24" s="33"/>
      <c r="L24" s="33"/>
      <c r="M24" s="33"/>
      <c r="N24" s="32"/>
      <c r="O24" s="32"/>
      <c r="P24" s="32"/>
      <c r="Q24" s="32"/>
      <c r="R24" s="32"/>
      <c r="S24" s="32"/>
      <c r="T24" s="94"/>
      <c r="U24" s="33"/>
      <c r="V24" s="33"/>
      <c r="W24" s="33"/>
      <c r="X24" s="33"/>
      <c r="Y24" s="33"/>
      <c r="Z24" s="33"/>
      <c r="AA24" s="33"/>
      <c r="AB24" s="95"/>
      <c r="AC24" s="38"/>
      <c r="AD24" s="58"/>
      <c r="AE24" s="38"/>
      <c r="AF24" s="16"/>
      <c r="AG24" s="16"/>
      <c r="AH24" s="28">
        <v>6.25E-2</v>
      </c>
      <c r="AI24" s="16"/>
      <c r="AJ24" s="16"/>
      <c r="AK24" s="28">
        <v>2.7777777777777776E-2</v>
      </c>
      <c r="AL24" s="83"/>
    </row>
    <row r="25" spans="1:38">
      <c r="A25" s="90"/>
      <c r="B25" s="91"/>
      <c r="C25" s="92" t="s">
        <v>171</v>
      </c>
      <c r="D25" s="93">
        <v>1995</v>
      </c>
      <c r="E25" s="32"/>
      <c r="F25" s="32"/>
      <c r="G25" s="32"/>
      <c r="H25" s="32"/>
      <c r="I25" s="32"/>
      <c r="J25" s="32"/>
      <c r="K25" s="33"/>
      <c r="L25" s="33"/>
      <c r="M25" s="33"/>
      <c r="N25" s="32"/>
      <c r="O25" s="32"/>
      <c r="P25" s="32"/>
      <c r="Q25" s="32"/>
      <c r="R25" s="32"/>
      <c r="S25" s="32"/>
      <c r="T25" s="94"/>
      <c r="U25" s="33"/>
      <c r="V25" s="33"/>
      <c r="W25" s="33"/>
      <c r="X25" s="33"/>
      <c r="Y25" s="33"/>
      <c r="Z25" s="33"/>
      <c r="AA25" s="33"/>
      <c r="AB25" s="95"/>
      <c r="AC25" s="38"/>
      <c r="AD25" s="58"/>
      <c r="AE25" s="38"/>
      <c r="AF25" s="16"/>
      <c r="AG25" s="16"/>
      <c r="AH25" s="28">
        <f>ABS(AH23-AH24)</f>
        <v>6.9444444444444198E-4</v>
      </c>
      <c r="AI25" s="16"/>
      <c r="AJ25" s="16"/>
      <c r="AK25" s="28">
        <f>ABS(AK23-AK24)</f>
        <v>6.9388939039072284E-17</v>
      </c>
      <c r="AL25" s="83"/>
    </row>
    <row r="26" spans="1:38" ht="13.5" thickBot="1">
      <c r="A26" s="126"/>
      <c r="B26" s="127"/>
      <c r="C26" s="128" t="s">
        <v>172</v>
      </c>
      <c r="D26" s="129">
        <v>1994</v>
      </c>
      <c r="E26" s="43"/>
      <c r="F26" s="43"/>
      <c r="G26" s="43"/>
      <c r="H26" s="43"/>
      <c r="I26" s="43"/>
      <c r="J26" s="43"/>
      <c r="K26" s="45"/>
      <c r="L26" s="45"/>
      <c r="M26" s="45"/>
      <c r="N26" s="43"/>
      <c r="O26" s="43"/>
      <c r="P26" s="43"/>
      <c r="Q26" s="43"/>
      <c r="R26" s="43"/>
      <c r="S26" s="43"/>
      <c r="T26" s="97"/>
      <c r="U26" s="45"/>
      <c r="V26" s="45"/>
      <c r="W26" s="45"/>
      <c r="X26" s="45"/>
      <c r="Y26" s="45"/>
      <c r="Z26" s="45"/>
      <c r="AA26" s="45"/>
      <c r="AB26" s="98"/>
      <c r="AC26" s="68"/>
      <c r="AD26" s="66"/>
      <c r="AE26" s="68"/>
      <c r="AF26" s="16"/>
      <c r="AG26" s="16"/>
      <c r="AH26" s="28"/>
      <c r="AI26" s="16"/>
      <c r="AJ26" s="16"/>
      <c r="AK26" s="28"/>
    </row>
    <row r="27" spans="1:38" ht="13.5" thickTop="1">
      <c r="A27" s="99">
        <v>7</v>
      </c>
      <c r="B27" s="100" t="s">
        <v>173</v>
      </c>
      <c r="C27" s="101" t="s">
        <v>177</v>
      </c>
      <c r="D27" s="102">
        <v>1960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2">
        <v>0</v>
      </c>
      <c r="L27" s="22">
        <v>0</v>
      </c>
      <c r="M27" s="22">
        <v>0</v>
      </c>
      <c r="N27" s="21">
        <v>1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104">
        <f>2*(60*HOUR(AH29)+MINUTE(AH29))</f>
        <v>32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4">
        <f>2*(60*HOUR(AK29)+MINUTE(AK29))</f>
        <v>2</v>
      </c>
      <c r="AC27" s="88">
        <f>SUM(E27:S27,U27:AA27)</f>
        <v>1</v>
      </c>
      <c r="AD27" s="89">
        <f>SUM(T27,AB27)</f>
        <v>34</v>
      </c>
      <c r="AE27" s="27">
        <f>SUM(AC27:AD27)</f>
        <v>35</v>
      </c>
      <c r="AF27" s="28">
        <v>0.3979166666666667</v>
      </c>
      <c r="AG27" s="28">
        <v>0.47152777777777777</v>
      </c>
      <c r="AH27" s="28">
        <f>AG27-AF27</f>
        <v>7.3611111111111072E-2</v>
      </c>
      <c r="AI27" s="28">
        <v>0.47916666666666669</v>
      </c>
      <c r="AJ27" s="28">
        <v>0.50624999999999998</v>
      </c>
      <c r="AK27" s="28">
        <f>AJ27-AI27</f>
        <v>2.7083333333333293E-2</v>
      </c>
      <c r="AL27" s="83"/>
    </row>
    <row r="28" spans="1:38">
      <c r="A28" s="90"/>
      <c r="B28" s="103"/>
      <c r="C28" s="92" t="s">
        <v>174</v>
      </c>
      <c r="D28" s="93">
        <v>1960</v>
      </c>
      <c r="E28" s="32"/>
      <c r="F28" s="32"/>
      <c r="G28" s="32"/>
      <c r="H28" s="32"/>
      <c r="I28" s="32"/>
      <c r="J28" s="32"/>
      <c r="K28" s="33"/>
      <c r="L28" s="33"/>
      <c r="M28" s="33"/>
      <c r="N28" s="32"/>
      <c r="O28" s="32"/>
      <c r="P28" s="32"/>
      <c r="Q28" s="32"/>
      <c r="R28" s="32"/>
      <c r="S28" s="32"/>
      <c r="T28" s="94"/>
      <c r="U28" s="33"/>
      <c r="V28" s="33"/>
      <c r="W28" s="33"/>
      <c r="X28" s="33"/>
      <c r="Y28" s="33"/>
      <c r="Z28" s="33"/>
      <c r="AA28" s="33"/>
      <c r="AB28" s="95"/>
      <c r="AC28" s="38"/>
      <c r="AD28" s="58"/>
      <c r="AE28" s="38"/>
      <c r="AF28" s="16"/>
      <c r="AG28" s="16"/>
      <c r="AH28" s="28">
        <v>6.25E-2</v>
      </c>
      <c r="AI28" s="16"/>
      <c r="AJ28" s="16"/>
      <c r="AK28" s="28">
        <v>2.7777777777777776E-2</v>
      </c>
      <c r="AL28" s="83"/>
    </row>
    <row r="29" spans="1:38">
      <c r="A29" s="90"/>
      <c r="B29" s="91"/>
      <c r="C29" s="92" t="s">
        <v>175</v>
      </c>
      <c r="D29" s="93">
        <v>1959</v>
      </c>
      <c r="E29" s="32"/>
      <c r="F29" s="32"/>
      <c r="G29" s="32"/>
      <c r="H29" s="32"/>
      <c r="I29" s="32"/>
      <c r="J29" s="32"/>
      <c r="K29" s="33"/>
      <c r="L29" s="33"/>
      <c r="M29" s="33"/>
      <c r="N29" s="32"/>
      <c r="O29" s="32"/>
      <c r="P29" s="32"/>
      <c r="Q29" s="32"/>
      <c r="R29" s="32"/>
      <c r="S29" s="32"/>
      <c r="T29" s="94"/>
      <c r="U29" s="33"/>
      <c r="V29" s="33"/>
      <c r="W29" s="33"/>
      <c r="X29" s="33"/>
      <c r="Y29" s="33"/>
      <c r="Z29" s="33"/>
      <c r="AA29" s="33"/>
      <c r="AB29" s="95"/>
      <c r="AC29" s="38"/>
      <c r="AD29" s="58"/>
      <c r="AE29" s="38"/>
      <c r="AF29" s="16"/>
      <c r="AG29" s="16"/>
      <c r="AH29" s="28">
        <f>ABS(AH27-AH28)</f>
        <v>1.1111111111111072E-2</v>
      </c>
      <c r="AI29" s="16"/>
      <c r="AJ29" s="16"/>
      <c r="AK29" s="28">
        <f>ABS(AK27-AK28)</f>
        <v>6.9444444444448361E-4</v>
      </c>
      <c r="AL29" s="83"/>
    </row>
    <row r="30" spans="1:38" ht="13.5" thickBot="1">
      <c r="A30" s="126"/>
      <c r="B30" s="127"/>
      <c r="C30" s="128" t="s">
        <v>176</v>
      </c>
      <c r="D30" s="129">
        <v>1962</v>
      </c>
      <c r="E30" s="43"/>
      <c r="F30" s="43"/>
      <c r="G30" s="43"/>
      <c r="H30" s="43"/>
      <c r="I30" s="43"/>
      <c r="J30" s="43"/>
      <c r="K30" s="45"/>
      <c r="L30" s="45"/>
      <c r="M30" s="45"/>
      <c r="N30" s="43"/>
      <c r="O30" s="43"/>
      <c r="P30" s="43"/>
      <c r="Q30" s="43"/>
      <c r="R30" s="43"/>
      <c r="S30" s="43"/>
      <c r="T30" s="97"/>
      <c r="U30" s="45"/>
      <c r="V30" s="45"/>
      <c r="W30" s="45"/>
      <c r="X30" s="45"/>
      <c r="Y30" s="45"/>
      <c r="Z30" s="45"/>
      <c r="AA30" s="45"/>
      <c r="AB30" s="98"/>
      <c r="AC30" s="68"/>
      <c r="AD30" s="66"/>
      <c r="AE30" s="68"/>
      <c r="AF30" s="16"/>
      <c r="AG30" s="16"/>
      <c r="AH30" s="28"/>
      <c r="AI30" s="16"/>
      <c r="AJ30" s="16"/>
      <c r="AK30" s="28"/>
    </row>
    <row r="31" spans="1:38" ht="13.5" thickTop="1">
      <c r="A31" s="99">
        <v>8</v>
      </c>
      <c r="B31" s="100" t="s">
        <v>178</v>
      </c>
      <c r="C31" s="101" t="s">
        <v>179</v>
      </c>
      <c r="D31" s="102">
        <v>2008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2">
        <v>0</v>
      </c>
      <c r="L31" s="22">
        <v>0</v>
      </c>
      <c r="M31" s="22">
        <v>5</v>
      </c>
      <c r="N31" s="21">
        <v>36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104">
        <f>2*(60*HOUR(AH33)+MINUTE(AH33))</f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4">
        <f>2*(60*HOUR(AK33)+MINUTE(AK33))</f>
        <v>8</v>
      </c>
      <c r="AC31" s="88">
        <f>SUM(E31:S31,U31:AA31)</f>
        <v>41</v>
      </c>
      <c r="AD31" s="89">
        <f>SUM(T31,AB31)</f>
        <v>8</v>
      </c>
      <c r="AE31" s="27">
        <f>SUM(AC31:AD31)</f>
        <v>49</v>
      </c>
      <c r="AF31" s="28">
        <v>0.3923611111111111</v>
      </c>
      <c r="AG31" s="28">
        <v>0.4548611111111111</v>
      </c>
      <c r="AH31" s="28">
        <f>AG31-AF31</f>
        <v>6.25E-2</v>
      </c>
      <c r="AI31" s="28">
        <v>0.46180555555555558</v>
      </c>
      <c r="AJ31" s="28">
        <v>0.48680555555555555</v>
      </c>
      <c r="AK31" s="28">
        <f>AJ31-AI31</f>
        <v>2.4999999999999967E-2</v>
      </c>
      <c r="AL31" s="83"/>
    </row>
    <row r="32" spans="1:38">
      <c r="A32" s="90"/>
      <c r="B32" s="103"/>
      <c r="C32" s="92" t="s">
        <v>179</v>
      </c>
      <c r="D32" s="93">
        <v>1981</v>
      </c>
      <c r="E32" s="32"/>
      <c r="F32" s="32"/>
      <c r="G32" s="32"/>
      <c r="H32" s="32"/>
      <c r="I32" s="32"/>
      <c r="J32" s="32"/>
      <c r="K32" s="33"/>
      <c r="L32" s="33"/>
      <c r="M32" s="33"/>
      <c r="N32" s="32"/>
      <c r="O32" s="32"/>
      <c r="P32" s="32"/>
      <c r="Q32" s="32"/>
      <c r="R32" s="32"/>
      <c r="S32" s="32"/>
      <c r="T32" s="94"/>
      <c r="U32" s="33"/>
      <c r="V32" s="33"/>
      <c r="W32" s="33"/>
      <c r="X32" s="33"/>
      <c r="Y32" s="33"/>
      <c r="Z32" s="33"/>
      <c r="AA32" s="33"/>
      <c r="AB32" s="95"/>
      <c r="AC32" s="38"/>
      <c r="AD32" s="58"/>
      <c r="AE32" s="38"/>
      <c r="AF32" s="16"/>
      <c r="AG32" s="16"/>
      <c r="AH32" s="28">
        <v>6.25E-2</v>
      </c>
      <c r="AI32" s="16"/>
      <c r="AJ32" s="16"/>
      <c r="AK32" s="28">
        <v>2.7777777777777776E-2</v>
      </c>
      <c r="AL32" s="83"/>
    </row>
    <row r="33" spans="1:38">
      <c r="A33" s="90"/>
      <c r="B33" s="91"/>
      <c r="C33" s="92" t="s">
        <v>180</v>
      </c>
      <c r="D33" s="93">
        <v>1998</v>
      </c>
      <c r="E33" s="32"/>
      <c r="F33" s="32"/>
      <c r="G33" s="32"/>
      <c r="H33" s="32"/>
      <c r="I33" s="32"/>
      <c r="J33" s="32"/>
      <c r="K33" s="33"/>
      <c r="L33" s="33"/>
      <c r="M33" s="33"/>
      <c r="N33" s="32"/>
      <c r="O33" s="32"/>
      <c r="P33" s="32"/>
      <c r="Q33" s="32"/>
      <c r="R33" s="32"/>
      <c r="S33" s="32"/>
      <c r="T33" s="94"/>
      <c r="U33" s="33"/>
      <c r="V33" s="33"/>
      <c r="W33" s="33"/>
      <c r="X33" s="33"/>
      <c r="Y33" s="33"/>
      <c r="Z33" s="33"/>
      <c r="AA33" s="33"/>
      <c r="AB33" s="95"/>
      <c r="AC33" s="38"/>
      <c r="AD33" s="58"/>
      <c r="AE33" s="38"/>
      <c r="AF33" s="16"/>
      <c r="AG33" s="16"/>
      <c r="AH33" s="28">
        <f>ABS(AH31-AH32)</f>
        <v>0</v>
      </c>
      <c r="AI33" s="16"/>
      <c r="AJ33" s="16"/>
      <c r="AK33" s="28">
        <f>ABS(AK31-AK32)</f>
        <v>2.7777777777778095E-3</v>
      </c>
      <c r="AL33" s="83"/>
    </row>
    <row r="34" spans="1:38">
      <c r="A34" s="90"/>
      <c r="B34" s="91"/>
      <c r="C34" s="92" t="s">
        <v>181</v>
      </c>
      <c r="D34" s="93">
        <v>1998</v>
      </c>
      <c r="E34" s="32"/>
      <c r="F34" s="32"/>
      <c r="G34" s="32"/>
      <c r="H34" s="32"/>
      <c r="I34" s="32"/>
      <c r="J34" s="32"/>
      <c r="K34" s="33"/>
      <c r="L34" s="33"/>
      <c r="M34" s="33"/>
      <c r="N34" s="32"/>
      <c r="O34" s="32"/>
      <c r="P34" s="32"/>
      <c r="Q34" s="32"/>
      <c r="R34" s="32"/>
      <c r="S34" s="32"/>
      <c r="T34" s="94"/>
      <c r="U34" s="33"/>
      <c r="V34" s="33"/>
      <c r="W34" s="33"/>
      <c r="X34" s="33"/>
      <c r="Y34" s="33"/>
      <c r="Z34" s="33"/>
      <c r="AA34" s="33"/>
      <c r="AB34" s="95"/>
      <c r="AC34" s="38"/>
      <c r="AD34" s="58"/>
      <c r="AE34" s="38"/>
      <c r="AF34" s="16"/>
      <c r="AG34" s="16"/>
      <c r="AH34" s="28"/>
      <c r="AI34" s="16"/>
      <c r="AJ34" s="16"/>
      <c r="AK34" s="28"/>
      <c r="AL34" s="83"/>
    </row>
    <row r="35" spans="1:38" ht="13.5" thickBot="1">
      <c r="A35" s="126"/>
      <c r="B35" s="127"/>
      <c r="C35" s="128" t="s">
        <v>182</v>
      </c>
      <c r="D35" s="129">
        <v>1995</v>
      </c>
      <c r="E35" s="43"/>
      <c r="F35" s="43"/>
      <c r="G35" s="43"/>
      <c r="H35" s="43"/>
      <c r="I35" s="43"/>
      <c r="J35" s="43"/>
      <c r="K35" s="45"/>
      <c r="L35" s="45"/>
      <c r="M35" s="45"/>
      <c r="N35" s="43"/>
      <c r="O35" s="43"/>
      <c r="P35" s="43"/>
      <c r="Q35" s="43"/>
      <c r="R35" s="43"/>
      <c r="S35" s="43"/>
      <c r="T35" s="97"/>
      <c r="U35" s="45"/>
      <c r="V35" s="45"/>
      <c r="W35" s="45"/>
      <c r="X35" s="45"/>
      <c r="Y35" s="45"/>
      <c r="Z35" s="45"/>
      <c r="AA35" s="45"/>
      <c r="AB35" s="98"/>
      <c r="AC35" s="68"/>
      <c r="AD35" s="66"/>
      <c r="AE35" s="68"/>
      <c r="AF35" s="16"/>
      <c r="AG35" s="16"/>
      <c r="AH35" s="28"/>
      <c r="AI35" s="16"/>
      <c r="AJ35" s="16"/>
      <c r="AK35" s="28"/>
    </row>
    <row r="36" spans="1:38" ht="13.5" thickTop="1">
      <c r="A36" s="99">
        <v>9</v>
      </c>
      <c r="B36" s="100" t="s">
        <v>186</v>
      </c>
      <c r="C36" s="101" t="s">
        <v>187</v>
      </c>
      <c r="D36" s="102">
        <v>1956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5</v>
      </c>
      <c r="K36" s="22">
        <v>5</v>
      </c>
      <c r="L36" s="22">
        <v>0</v>
      </c>
      <c r="M36" s="22">
        <v>0</v>
      </c>
      <c r="N36" s="21">
        <v>28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104">
        <f>2*(60*HOUR(AH38)+MINUTE(AH38))</f>
        <v>12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4">
        <f>2*(60*HOUR(AK38)+MINUTE(AK38))</f>
        <v>8</v>
      </c>
      <c r="AC36" s="88">
        <f>SUM(E36:S36,U36:AA36)</f>
        <v>38</v>
      </c>
      <c r="AD36" s="89">
        <f>SUM(T36,AB36)</f>
        <v>20</v>
      </c>
      <c r="AE36" s="27">
        <f>SUM(AC36:AD36)</f>
        <v>58</v>
      </c>
      <c r="AF36" s="28">
        <v>0.40625</v>
      </c>
      <c r="AG36" s="28">
        <v>0.47291666666666665</v>
      </c>
      <c r="AH36" s="28">
        <f>AG36-AF36</f>
        <v>6.6666666666666652E-2</v>
      </c>
      <c r="AI36" s="28">
        <v>0.48125000000000001</v>
      </c>
      <c r="AJ36" s="28">
        <v>0.51180555555555551</v>
      </c>
      <c r="AK36" s="28">
        <f>AJ36-AI36</f>
        <v>3.0555555555555503E-2</v>
      </c>
      <c r="AL36" s="83"/>
    </row>
    <row r="37" spans="1:38">
      <c r="A37" s="90"/>
      <c r="B37" s="103"/>
      <c r="C37" s="92"/>
      <c r="D37" s="93"/>
      <c r="E37" s="32"/>
      <c r="F37" s="32"/>
      <c r="G37" s="32"/>
      <c r="H37" s="32"/>
      <c r="I37" s="32"/>
      <c r="J37" s="32"/>
      <c r="K37" s="33"/>
      <c r="L37" s="33"/>
      <c r="M37" s="33"/>
      <c r="N37" s="32"/>
      <c r="O37" s="32"/>
      <c r="P37" s="32"/>
      <c r="Q37" s="32"/>
      <c r="R37" s="32"/>
      <c r="S37" s="32"/>
      <c r="T37" s="94"/>
      <c r="U37" s="33"/>
      <c r="V37" s="33"/>
      <c r="W37" s="33"/>
      <c r="X37" s="33"/>
      <c r="Y37" s="33"/>
      <c r="Z37" s="33"/>
      <c r="AA37" s="33"/>
      <c r="AB37" s="95"/>
      <c r="AC37" s="38"/>
      <c r="AD37" s="58"/>
      <c r="AE37" s="38"/>
      <c r="AF37" s="16"/>
      <c r="AG37" s="16"/>
      <c r="AH37" s="28">
        <v>6.25E-2</v>
      </c>
      <c r="AI37" s="16"/>
      <c r="AJ37" s="16"/>
      <c r="AK37" s="28">
        <v>2.7777777777777776E-2</v>
      </c>
      <c r="AL37" s="83"/>
    </row>
    <row r="38" spans="1:38">
      <c r="A38" s="90"/>
      <c r="B38" s="130"/>
      <c r="C38" s="92"/>
      <c r="D38" s="93"/>
      <c r="E38" s="32"/>
      <c r="F38" s="32"/>
      <c r="G38" s="32"/>
      <c r="H38" s="32"/>
      <c r="I38" s="32"/>
      <c r="J38" s="32"/>
      <c r="K38" s="33"/>
      <c r="L38" s="33"/>
      <c r="M38" s="33"/>
      <c r="N38" s="32"/>
      <c r="O38" s="32"/>
      <c r="P38" s="32"/>
      <c r="Q38" s="32"/>
      <c r="R38" s="32"/>
      <c r="S38" s="32"/>
      <c r="T38" s="94"/>
      <c r="U38" s="33"/>
      <c r="V38" s="33"/>
      <c r="W38" s="33"/>
      <c r="X38" s="33"/>
      <c r="Y38" s="33"/>
      <c r="Z38" s="33"/>
      <c r="AA38" s="33"/>
      <c r="AB38" s="95"/>
      <c r="AC38" s="38"/>
      <c r="AD38" s="58"/>
      <c r="AE38" s="38"/>
      <c r="AF38" s="16"/>
      <c r="AG38" s="16"/>
      <c r="AH38" s="28">
        <f>ABS(AH36-AH37)</f>
        <v>4.1666666666666519E-3</v>
      </c>
      <c r="AI38" s="16"/>
      <c r="AJ38" s="16"/>
      <c r="AK38" s="28">
        <f>ABS(AK36-AK37)</f>
        <v>2.7777777777777263E-3</v>
      </c>
      <c r="AL38" s="83"/>
    </row>
    <row r="39" spans="1:38" ht="13.5" thickBot="1">
      <c r="A39" s="126"/>
      <c r="B39" s="127"/>
      <c r="C39" s="128"/>
      <c r="D39" s="129"/>
      <c r="E39" s="43"/>
      <c r="F39" s="43"/>
      <c r="G39" s="43"/>
      <c r="H39" s="43"/>
      <c r="I39" s="43"/>
      <c r="J39" s="43"/>
      <c r="K39" s="45"/>
      <c r="L39" s="45"/>
      <c r="M39" s="45"/>
      <c r="N39" s="43"/>
      <c r="O39" s="43"/>
      <c r="P39" s="43"/>
      <c r="Q39" s="43"/>
      <c r="R39" s="43"/>
      <c r="S39" s="43"/>
      <c r="T39" s="97"/>
      <c r="U39" s="45"/>
      <c r="V39" s="45"/>
      <c r="W39" s="45"/>
      <c r="X39" s="45"/>
      <c r="Y39" s="45"/>
      <c r="Z39" s="45"/>
      <c r="AA39" s="45"/>
      <c r="AB39" s="98"/>
      <c r="AC39" s="68"/>
      <c r="AD39" s="66"/>
      <c r="AE39" s="68"/>
      <c r="AF39" s="16"/>
      <c r="AG39" s="16"/>
      <c r="AH39" s="28"/>
      <c r="AI39" s="16"/>
      <c r="AJ39" s="16"/>
      <c r="AK39" s="28"/>
    </row>
    <row r="40" spans="1:38" ht="13.5" thickTop="1">
      <c r="A40" s="99">
        <v>10</v>
      </c>
      <c r="B40" s="100" t="s">
        <v>183</v>
      </c>
      <c r="C40" s="101" t="s">
        <v>184</v>
      </c>
      <c r="D40" s="102">
        <v>1992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2">
        <v>0</v>
      </c>
      <c r="L40" s="22">
        <v>0</v>
      </c>
      <c r="M40" s="22">
        <v>0</v>
      </c>
      <c r="N40" s="21">
        <v>60</v>
      </c>
      <c r="O40" s="21">
        <v>0</v>
      </c>
      <c r="P40" s="21">
        <v>0</v>
      </c>
      <c r="Q40" s="21">
        <v>0</v>
      </c>
      <c r="R40" s="21">
        <v>0</v>
      </c>
      <c r="S40" s="21">
        <v>0</v>
      </c>
      <c r="T40" s="104">
        <f>2*(60*HOUR(AH42)+MINUTE(AH42))</f>
        <v>4</v>
      </c>
      <c r="U40" s="22">
        <v>0</v>
      </c>
      <c r="V40" s="22">
        <v>0</v>
      </c>
      <c r="W40" s="22">
        <v>5</v>
      </c>
      <c r="X40" s="22">
        <v>0</v>
      </c>
      <c r="Y40" s="22">
        <v>0</v>
      </c>
      <c r="Z40" s="22">
        <v>0</v>
      </c>
      <c r="AA40" s="22">
        <v>0</v>
      </c>
      <c r="AB40" s="24">
        <f>2*(60*HOUR(AK42)+MINUTE(AK42))</f>
        <v>10</v>
      </c>
      <c r="AC40" s="88">
        <f>SUM(E40:S40,U40:AA40)</f>
        <v>65</v>
      </c>
      <c r="AD40" s="89">
        <f>SUM(T40,AB40)</f>
        <v>14</v>
      </c>
      <c r="AE40" s="27">
        <f>SUM(AC40:AD40)</f>
        <v>79</v>
      </c>
      <c r="AF40" s="28">
        <v>0.41666666666666669</v>
      </c>
      <c r="AG40" s="28">
        <v>0.48055555555555557</v>
      </c>
      <c r="AH40" s="28">
        <f>AG40-AF40</f>
        <v>6.3888888888888884E-2</v>
      </c>
      <c r="AI40" s="28">
        <v>0.48958333333333331</v>
      </c>
      <c r="AJ40" s="28">
        <v>0.51388888888888895</v>
      </c>
      <c r="AK40" s="28">
        <f>AJ40-AI40</f>
        <v>2.4305555555555636E-2</v>
      </c>
      <c r="AL40" s="83"/>
    </row>
    <row r="41" spans="1:38">
      <c r="A41" s="90"/>
      <c r="B41" s="103"/>
      <c r="C41" s="92" t="s">
        <v>185</v>
      </c>
      <c r="D41" s="93">
        <v>1994</v>
      </c>
      <c r="E41" s="32"/>
      <c r="F41" s="32"/>
      <c r="G41" s="32"/>
      <c r="H41" s="32"/>
      <c r="I41" s="32"/>
      <c r="J41" s="32"/>
      <c r="K41" s="33"/>
      <c r="L41" s="33"/>
      <c r="M41" s="33"/>
      <c r="N41" s="32"/>
      <c r="O41" s="32"/>
      <c r="P41" s="32"/>
      <c r="Q41" s="32"/>
      <c r="R41" s="32"/>
      <c r="S41" s="32"/>
      <c r="T41" s="94"/>
      <c r="U41" s="33"/>
      <c r="V41" s="33"/>
      <c r="W41" s="33"/>
      <c r="X41" s="33"/>
      <c r="Y41" s="33"/>
      <c r="Z41" s="33"/>
      <c r="AA41" s="33"/>
      <c r="AB41" s="95"/>
      <c r="AC41" s="38"/>
      <c r="AD41" s="58"/>
      <c r="AE41" s="38"/>
      <c r="AF41" s="16"/>
      <c r="AG41" s="16"/>
      <c r="AH41" s="28">
        <v>6.25E-2</v>
      </c>
      <c r="AI41" s="16"/>
      <c r="AJ41" s="16"/>
      <c r="AK41" s="28">
        <v>2.7777777777777776E-2</v>
      </c>
      <c r="AL41" s="83"/>
    </row>
    <row r="42" spans="1:38">
      <c r="A42" s="90"/>
      <c r="B42" s="91"/>
      <c r="C42" s="92"/>
      <c r="D42" s="93"/>
      <c r="E42" s="32"/>
      <c r="F42" s="32"/>
      <c r="G42" s="32"/>
      <c r="H42" s="32"/>
      <c r="I42" s="32"/>
      <c r="J42" s="32"/>
      <c r="K42" s="33"/>
      <c r="L42" s="33"/>
      <c r="M42" s="33"/>
      <c r="N42" s="32"/>
      <c r="O42" s="32"/>
      <c r="P42" s="32"/>
      <c r="Q42" s="32"/>
      <c r="R42" s="32"/>
      <c r="S42" s="32"/>
      <c r="T42" s="94"/>
      <c r="U42" s="33"/>
      <c r="V42" s="33"/>
      <c r="W42" s="33"/>
      <c r="X42" s="33"/>
      <c r="Y42" s="33"/>
      <c r="Z42" s="33"/>
      <c r="AA42" s="33"/>
      <c r="AB42" s="95"/>
      <c r="AC42" s="38"/>
      <c r="AD42" s="58"/>
      <c r="AE42" s="38"/>
      <c r="AF42" s="16"/>
      <c r="AG42" s="16"/>
      <c r="AH42" s="28">
        <f>ABS(AH40-AH41)</f>
        <v>1.388888888888884E-3</v>
      </c>
      <c r="AI42" s="16"/>
      <c r="AJ42" s="16"/>
      <c r="AK42" s="28">
        <f>ABS(AK40-AK41)</f>
        <v>3.4722222222221405E-3</v>
      </c>
      <c r="AL42" s="83"/>
    </row>
    <row r="43" spans="1:38" ht="13.5" thickBot="1">
      <c r="A43" s="126"/>
      <c r="B43" s="127"/>
      <c r="C43" s="128"/>
      <c r="D43" s="129"/>
      <c r="E43" s="43"/>
      <c r="F43" s="43"/>
      <c r="G43" s="43"/>
      <c r="H43" s="43"/>
      <c r="I43" s="43"/>
      <c r="J43" s="43"/>
      <c r="K43" s="45"/>
      <c r="L43" s="45"/>
      <c r="M43" s="45"/>
      <c r="N43" s="43"/>
      <c r="O43" s="43"/>
      <c r="P43" s="43"/>
      <c r="Q43" s="43"/>
      <c r="R43" s="43"/>
      <c r="S43" s="43"/>
      <c r="T43" s="97"/>
      <c r="U43" s="45"/>
      <c r="V43" s="45"/>
      <c r="W43" s="45"/>
      <c r="X43" s="45"/>
      <c r="Y43" s="45"/>
      <c r="Z43" s="45"/>
      <c r="AA43" s="45"/>
      <c r="AB43" s="98"/>
      <c r="AC43" s="68"/>
      <c r="AD43" s="66"/>
      <c r="AE43" s="68"/>
      <c r="AF43" s="16"/>
      <c r="AG43" s="16"/>
      <c r="AH43" s="28"/>
      <c r="AI43" s="16"/>
      <c r="AJ43" s="16"/>
      <c r="AK43" s="28"/>
    </row>
    <row r="44" spans="1:38" ht="13.5" thickTop="1">
      <c r="A44" s="99">
        <v>11</v>
      </c>
      <c r="B44" s="100" t="s">
        <v>188</v>
      </c>
      <c r="C44" s="101" t="s">
        <v>189</v>
      </c>
      <c r="D44" s="102">
        <v>1955</v>
      </c>
      <c r="E44" s="21">
        <v>60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2">
        <v>5</v>
      </c>
      <c r="L44" s="22">
        <v>0</v>
      </c>
      <c r="M44" s="22">
        <v>5</v>
      </c>
      <c r="N44" s="21">
        <v>33</v>
      </c>
      <c r="O44" s="21">
        <v>0</v>
      </c>
      <c r="P44" s="21">
        <v>0</v>
      </c>
      <c r="Q44" s="21">
        <v>0</v>
      </c>
      <c r="R44" s="21">
        <v>0</v>
      </c>
      <c r="S44" s="21">
        <v>0</v>
      </c>
      <c r="T44" s="104">
        <f>2*(60*HOUR(AH46)+MINUTE(AH46))</f>
        <v>128</v>
      </c>
      <c r="U44" s="22">
        <v>0</v>
      </c>
      <c r="V44" s="22">
        <v>0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4">
        <f>2*(60*HOUR(AK46)+MINUTE(AK46))</f>
        <v>0</v>
      </c>
      <c r="AC44" s="88">
        <f>SUM(E44:S44,U44:AA44)</f>
        <v>103</v>
      </c>
      <c r="AD44" s="89">
        <f>SUM(T44,AB44)</f>
        <v>128</v>
      </c>
      <c r="AE44" s="27">
        <f>SUM(AC44:AD44)</f>
        <v>231</v>
      </c>
      <c r="AF44" s="28">
        <v>0.39999999999999997</v>
      </c>
      <c r="AG44" s="28">
        <v>0.50694444444444442</v>
      </c>
      <c r="AH44" s="28">
        <f>AG44-AF44</f>
        <v>0.10694444444444445</v>
      </c>
      <c r="AI44" s="28">
        <v>0.51041666666666663</v>
      </c>
      <c r="AJ44" s="28">
        <v>0.53819444444444442</v>
      </c>
      <c r="AK44" s="28">
        <f>AJ44-AI44</f>
        <v>2.777777777777779E-2</v>
      </c>
      <c r="AL44" s="83"/>
    </row>
    <row r="45" spans="1:38">
      <c r="A45" s="90"/>
      <c r="B45" s="103"/>
      <c r="C45" s="92" t="s">
        <v>195</v>
      </c>
      <c r="D45" s="93">
        <v>1954</v>
      </c>
      <c r="E45" s="32"/>
      <c r="F45" s="32"/>
      <c r="G45" s="32"/>
      <c r="H45" s="32"/>
      <c r="I45" s="32"/>
      <c r="J45" s="32"/>
      <c r="K45" s="33"/>
      <c r="L45" s="33"/>
      <c r="M45" s="33"/>
      <c r="N45" s="32"/>
      <c r="O45" s="32"/>
      <c r="P45" s="32"/>
      <c r="Q45" s="32"/>
      <c r="R45" s="32"/>
      <c r="S45" s="32"/>
      <c r="T45" s="94"/>
      <c r="U45" s="33"/>
      <c r="V45" s="33"/>
      <c r="W45" s="33"/>
      <c r="X45" s="33"/>
      <c r="Y45" s="33"/>
      <c r="Z45" s="33"/>
      <c r="AA45" s="33"/>
      <c r="AB45" s="95"/>
      <c r="AC45" s="38"/>
      <c r="AD45" s="58"/>
      <c r="AE45" s="38"/>
      <c r="AF45" s="16"/>
      <c r="AG45" s="16"/>
      <c r="AH45" s="28">
        <v>6.25E-2</v>
      </c>
      <c r="AI45" s="16"/>
      <c r="AJ45" s="16"/>
      <c r="AK45" s="28">
        <v>2.7777777777777776E-2</v>
      </c>
      <c r="AL45" s="83"/>
    </row>
    <row r="46" spans="1:38">
      <c r="A46" s="90"/>
      <c r="B46" s="91"/>
      <c r="C46" s="92" t="s">
        <v>190</v>
      </c>
      <c r="D46" s="93">
        <v>1950</v>
      </c>
      <c r="E46" s="32"/>
      <c r="F46" s="32"/>
      <c r="G46" s="32"/>
      <c r="H46" s="32"/>
      <c r="I46" s="32"/>
      <c r="J46" s="32"/>
      <c r="K46" s="33"/>
      <c r="L46" s="33"/>
      <c r="M46" s="33"/>
      <c r="N46" s="32"/>
      <c r="O46" s="32"/>
      <c r="P46" s="32"/>
      <c r="Q46" s="32"/>
      <c r="R46" s="32"/>
      <c r="S46" s="32"/>
      <c r="T46" s="94"/>
      <c r="U46" s="33"/>
      <c r="V46" s="33"/>
      <c r="W46" s="33"/>
      <c r="X46" s="33"/>
      <c r="Y46" s="33"/>
      <c r="Z46" s="33"/>
      <c r="AA46" s="33"/>
      <c r="AB46" s="95"/>
      <c r="AC46" s="38"/>
      <c r="AD46" s="58"/>
      <c r="AE46" s="38"/>
      <c r="AF46" s="16"/>
      <c r="AG46" s="16"/>
      <c r="AH46" s="28">
        <f>ABS(AH44-AH45)</f>
        <v>4.4444444444444453E-2</v>
      </c>
      <c r="AI46" s="16"/>
      <c r="AJ46" s="16"/>
      <c r="AK46" s="28">
        <f>ABS(AK44-AK45)</f>
        <v>1.3877787807814457E-17</v>
      </c>
      <c r="AL46" s="83"/>
    </row>
    <row r="47" spans="1:38">
      <c r="A47" s="90"/>
      <c r="B47" s="91"/>
      <c r="C47" s="166" t="s">
        <v>191</v>
      </c>
      <c r="D47" s="93">
        <v>1963</v>
      </c>
      <c r="E47" s="32"/>
      <c r="F47" s="32"/>
      <c r="G47" s="32"/>
      <c r="H47" s="32"/>
      <c r="I47" s="32"/>
      <c r="J47" s="32"/>
      <c r="K47" s="33"/>
      <c r="L47" s="33"/>
      <c r="M47" s="33"/>
      <c r="N47" s="32"/>
      <c r="O47" s="32"/>
      <c r="P47" s="32"/>
      <c r="Q47" s="32"/>
      <c r="R47" s="32"/>
      <c r="S47" s="32"/>
      <c r="T47" s="94"/>
      <c r="U47" s="33"/>
      <c r="V47" s="33"/>
      <c r="W47" s="33"/>
      <c r="X47" s="33"/>
      <c r="Y47" s="33"/>
      <c r="Z47" s="33"/>
      <c r="AA47" s="33"/>
      <c r="AB47" s="95"/>
      <c r="AC47" s="38"/>
      <c r="AD47" s="58"/>
      <c r="AE47" s="38"/>
      <c r="AF47" s="16"/>
      <c r="AG47" s="16"/>
      <c r="AH47" s="28"/>
      <c r="AI47" s="16"/>
      <c r="AJ47" s="16"/>
      <c r="AK47" s="28"/>
      <c r="AL47" s="83"/>
    </row>
    <row r="48" spans="1:38">
      <c r="A48" s="90"/>
      <c r="B48" s="91"/>
      <c r="C48" s="92" t="s">
        <v>192</v>
      </c>
      <c r="D48" s="93">
        <v>1956</v>
      </c>
      <c r="E48" s="32"/>
      <c r="F48" s="32"/>
      <c r="G48" s="32"/>
      <c r="H48" s="32"/>
      <c r="I48" s="32"/>
      <c r="J48" s="32"/>
      <c r="K48" s="33"/>
      <c r="L48" s="33"/>
      <c r="M48" s="33"/>
      <c r="N48" s="32"/>
      <c r="O48" s="32"/>
      <c r="P48" s="32"/>
      <c r="Q48" s="32"/>
      <c r="R48" s="32"/>
      <c r="S48" s="32"/>
      <c r="T48" s="94"/>
      <c r="U48" s="33"/>
      <c r="V48" s="33"/>
      <c r="W48" s="33"/>
      <c r="X48" s="33"/>
      <c r="Y48" s="33"/>
      <c r="Z48" s="33"/>
      <c r="AA48" s="33"/>
      <c r="AB48" s="95"/>
      <c r="AC48" s="38"/>
      <c r="AD48" s="58"/>
      <c r="AE48" s="38"/>
      <c r="AF48" s="16"/>
      <c r="AG48" s="16"/>
      <c r="AH48" s="28"/>
      <c r="AI48" s="16"/>
      <c r="AJ48" s="16"/>
      <c r="AK48" s="28"/>
      <c r="AL48" s="83"/>
    </row>
    <row r="49" spans="1:38">
      <c r="A49" s="90"/>
      <c r="B49" s="91"/>
      <c r="C49" s="92" t="s">
        <v>193</v>
      </c>
      <c r="D49" s="93">
        <v>1964</v>
      </c>
      <c r="E49" s="32"/>
      <c r="F49" s="32"/>
      <c r="G49" s="32"/>
      <c r="H49" s="32"/>
      <c r="I49" s="32"/>
      <c r="J49" s="32"/>
      <c r="K49" s="33"/>
      <c r="L49" s="33"/>
      <c r="M49" s="33"/>
      <c r="N49" s="32"/>
      <c r="O49" s="32"/>
      <c r="P49" s="32"/>
      <c r="Q49" s="32"/>
      <c r="R49" s="32"/>
      <c r="S49" s="32"/>
      <c r="T49" s="94"/>
      <c r="U49" s="33"/>
      <c r="V49" s="33"/>
      <c r="W49" s="33"/>
      <c r="X49" s="33"/>
      <c r="Y49" s="33"/>
      <c r="Z49" s="33"/>
      <c r="AA49" s="33"/>
      <c r="AB49" s="95"/>
      <c r="AC49" s="38"/>
      <c r="AD49" s="58"/>
      <c r="AE49" s="38"/>
      <c r="AF49" s="16"/>
      <c r="AG49" s="16"/>
      <c r="AH49" s="28"/>
      <c r="AI49" s="16"/>
      <c r="AJ49" s="16"/>
      <c r="AK49" s="28"/>
      <c r="AL49" s="83"/>
    </row>
    <row r="50" spans="1:38" ht="13.5" thickBot="1">
      <c r="A50" s="126"/>
      <c r="B50" s="127"/>
      <c r="C50" s="128" t="s">
        <v>194</v>
      </c>
      <c r="D50" s="129">
        <v>2006</v>
      </c>
      <c r="E50" s="43"/>
      <c r="F50" s="43"/>
      <c r="G50" s="43"/>
      <c r="H50" s="43"/>
      <c r="I50" s="43"/>
      <c r="J50" s="43"/>
      <c r="K50" s="45"/>
      <c r="L50" s="45"/>
      <c r="M50" s="45"/>
      <c r="N50" s="43"/>
      <c r="O50" s="43"/>
      <c r="P50" s="43"/>
      <c r="Q50" s="43"/>
      <c r="R50" s="43"/>
      <c r="S50" s="43"/>
      <c r="T50" s="97"/>
      <c r="U50" s="45"/>
      <c r="V50" s="45"/>
      <c r="W50" s="45"/>
      <c r="X50" s="45"/>
      <c r="Y50" s="45"/>
      <c r="Z50" s="45"/>
      <c r="AA50" s="45"/>
      <c r="AB50" s="98"/>
      <c r="AC50" s="68"/>
      <c r="AD50" s="66"/>
      <c r="AE50" s="68"/>
      <c r="AF50" s="16"/>
      <c r="AG50" s="16"/>
      <c r="AH50" s="28"/>
      <c r="AI50" s="16"/>
      <c r="AJ50" s="16"/>
      <c r="AK50" s="28"/>
    </row>
    <row r="51" spans="1:38" ht="13.5" thickTop="1">
      <c r="A51" s="99">
        <v>12</v>
      </c>
      <c r="B51" s="100" t="s">
        <v>196</v>
      </c>
      <c r="C51" s="101" t="s">
        <v>197</v>
      </c>
      <c r="D51" s="102">
        <v>1955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21">
        <v>0</v>
      </c>
      <c r="K51" s="22">
        <v>5</v>
      </c>
      <c r="L51" s="22">
        <v>0</v>
      </c>
      <c r="M51" s="22">
        <v>5</v>
      </c>
      <c r="N51" s="21">
        <v>60</v>
      </c>
      <c r="O51" s="21">
        <v>0</v>
      </c>
      <c r="P51" s="21">
        <v>0</v>
      </c>
      <c r="Q51" s="21">
        <v>0</v>
      </c>
      <c r="R51" s="21">
        <v>0</v>
      </c>
      <c r="S51" s="21">
        <v>0</v>
      </c>
      <c r="T51" s="104">
        <f>2*(60*HOUR(AH53)+MINUTE(AH53))</f>
        <v>74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100</v>
      </c>
      <c r="AA51" s="22">
        <v>0</v>
      </c>
      <c r="AB51" s="24">
        <f>2*(60*HOUR(AK53)+MINUTE(AK53))</f>
        <v>36</v>
      </c>
      <c r="AC51" s="88">
        <f>SUM(E51:S51,U51:AA51)</f>
        <v>170</v>
      </c>
      <c r="AD51" s="89">
        <f>SUM(T51,AB51)</f>
        <v>110</v>
      </c>
      <c r="AE51" s="27">
        <f>SUM(AC51:AD51)</f>
        <v>280</v>
      </c>
      <c r="AF51" s="28">
        <v>0.40833333333333338</v>
      </c>
      <c r="AG51" s="28">
        <v>0.49652777777777773</v>
      </c>
      <c r="AH51" s="28">
        <f>AG51-AF51</f>
        <v>8.8194444444444353E-2</v>
      </c>
      <c r="AI51" s="28">
        <v>0.49722222222222223</v>
      </c>
      <c r="AJ51" s="28">
        <v>0.53749999999999998</v>
      </c>
      <c r="AK51" s="28">
        <f>AJ51-AI51</f>
        <v>4.0277777777777746E-2</v>
      </c>
      <c r="AL51" s="83"/>
    </row>
    <row r="52" spans="1:38">
      <c r="A52" s="90"/>
      <c r="B52" s="103"/>
      <c r="C52" s="166" t="s">
        <v>198</v>
      </c>
      <c r="D52" s="93">
        <v>1955</v>
      </c>
      <c r="E52" s="32"/>
      <c r="F52" s="32"/>
      <c r="G52" s="32"/>
      <c r="H52" s="32"/>
      <c r="I52" s="32"/>
      <c r="J52" s="32"/>
      <c r="K52" s="33"/>
      <c r="L52" s="33"/>
      <c r="M52" s="33"/>
      <c r="N52" s="32"/>
      <c r="O52" s="32"/>
      <c r="P52" s="32"/>
      <c r="Q52" s="32"/>
      <c r="R52" s="32"/>
      <c r="S52" s="32"/>
      <c r="T52" s="94"/>
      <c r="U52" s="33"/>
      <c r="V52" s="33"/>
      <c r="W52" s="33"/>
      <c r="X52" s="33"/>
      <c r="Y52" s="33"/>
      <c r="Z52" s="33"/>
      <c r="AA52" s="33"/>
      <c r="AB52" s="95"/>
      <c r="AC52" s="38"/>
      <c r="AD52" s="58"/>
      <c r="AE52" s="38"/>
      <c r="AF52" s="16"/>
      <c r="AG52" s="16"/>
      <c r="AH52" s="28">
        <v>6.25E-2</v>
      </c>
      <c r="AI52" s="16"/>
      <c r="AJ52" s="16"/>
      <c r="AK52" s="28">
        <v>2.7777777777777776E-2</v>
      </c>
      <c r="AL52" s="83"/>
    </row>
    <row r="53" spans="1:38">
      <c r="A53" s="90"/>
      <c r="B53" s="91"/>
      <c r="C53" s="92" t="s">
        <v>199</v>
      </c>
      <c r="D53" s="93">
        <v>2011</v>
      </c>
      <c r="E53" s="32"/>
      <c r="F53" s="32"/>
      <c r="G53" s="32"/>
      <c r="H53" s="32"/>
      <c r="I53" s="32"/>
      <c r="J53" s="32"/>
      <c r="K53" s="33"/>
      <c r="L53" s="33"/>
      <c r="M53" s="33"/>
      <c r="N53" s="32"/>
      <c r="O53" s="32"/>
      <c r="P53" s="32"/>
      <c r="Q53" s="32"/>
      <c r="R53" s="32"/>
      <c r="S53" s="32"/>
      <c r="T53" s="94"/>
      <c r="U53" s="33"/>
      <c r="V53" s="33"/>
      <c r="W53" s="33"/>
      <c r="X53" s="33"/>
      <c r="Y53" s="33"/>
      <c r="Z53" s="33"/>
      <c r="AA53" s="33"/>
      <c r="AB53" s="95"/>
      <c r="AC53" s="38"/>
      <c r="AD53" s="58"/>
      <c r="AE53" s="38"/>
      <c r="AF53" s="16"/>
      <c r="AG53" s="16"/>
      <c r="AH53" s="28">
        <f>ABS(AH51-AH52)</f>
        <v>2.5694444444444353E-2</v>
      </c>
      <c r="AI53" s="16"/>
      <c r="AJ53" s="16"/>
      <c r="AK53" s="28">
        <f>ABS(AK51-AK52)</f>
        <v>1.2499999999999969E-2</v>
      </c>
      <c r="AL53" s="83"/>
    </row>
    <row r="54" spans="1:38">
      <c r="A54" s="90"/>
      <c r="B54" s="91"/>
      <c r="C54" s="92" t="s">
        <v>200</v>
      </c>
      <c r="D54" s="93">
        <v>2005</v>
      </c>
      <c r="E54" s="32"/>
      <c r="F54" s="32"/>
      <c r="G54" s="32"/>
      <c r="H54" s="32"/>
      <c r="I54" s="32"/>
      <c r="J54" s="32"/>
      <c r="K54" s="33"/>
      <c r="L54" s="33"/>
      <c r="M54" s="33"/>
      <c r="N54" s="32"/>
      <c r="O54" s="32"/>
      <c r="P54" s="32"/>
      <c r="Q54" s="32"/>
      <c r="R54" s="32"/>
      <c r="S54" s="32"/>
      <c r="T54" s="94"/>
      <c r="U54" s="33"/>
      <c r="V54" s="33"/>
      <c r="W54" s="33"/>
      <c r="X54" s="33"/>
      <c r="Y54" s="33"/>
      <c r="Z54" s="33"/>
      <c r="AA54" s="33"/>
      <c r="AB54" s="95"/>
      <c r="AC54" s="38"/>
      <c r="AD54" s="58"/>
      <c r="AE54" s="38"/>
      <c r="AF54" s="16"/>
      <c r="AG54" s="16"/>
      <c r="AH54" s="28"/>
      <c r="AI54" s="16"/>
      <c r="AJ54" s="16"/>
      <c r="AK54" s="28"/>
      <c r="AL54" s="83"/>
    </row>
    <row r="55" spans="1:38">
      <c r="A55" s="90"/>
      <c r="B55" s="91"/>
      <c r="C55" s="92" t="s">
        <v>201</v>
      </c>
      <c r="D55" s="93">
        <v>2002</v>
      </c>
      <c r="E55" s="32"/>
      <c r="F55" s="32"/>
      <c r="G55" s="32"/>
      <c r="H55" s="32"/>
      <c r="I55" s="32"/>
      <c r="J55" s="32"/>
      <c r="K55" s="33"/>
      <c r="L55" s="33"/>
      <c r="M55" s="33"/>
      <c r="N55" s="32"/>
      <c r="O55" s="32"/>
      <c r="P55" s="32"/>
      <c r="Q55" s="32"/>
      <c r="R55" s="32"/>
      <c r="S55" s="32"/>
      <c r="T55" s="94"/>
      <c r="U55" s="33"/>
      <c r="V55" s="33"/>
      <c r="W55" s="33"/>
      <c r="X55" s="33"/>
      <c r="Y55" s="33"/>
      <c r="Z55" s="33"/>
      <c r="AA55" s="33"/>
      <c r="AB55" s="95"/>
      <c r="AC55" s="38"/>
      <c r="AD55" s="58"/>
      <c r="AE55" s="38"/>
      <c r="AF55" s="16"/>
      <c r="AG55" s="16"/>
      <c r="AH55" s="28"/>
      <c r="AI55" s="16"/>
      <c r="AJ55" s="16"/>
      <c r="AK55" s="28"/>
      <c r="AL55" s="83"/>
    </row>
    <row r="56" spans="1:38">
      <c r="A56" s="90"/>
      <c r="B56" s="91"/>
      <c r="C56" s="92" t="s">
        <v>202</v>
      </c>
      <c r="D56" s="93">
        <v>2010</v>
      </c>
      <c r="E56" s="32"/>
      <c r="F56" s="32"/>
      <c r="G56" s="32"/>
      <c r="H56" s="32"/>
      <c r="I56" s="32"/>
      <c r="J56" s="32"/>
      <c r="K56" s="33"/>
      <c r="L56" s="33"/>
      <c r="M56" s="33"/>
      <c r="N56" s="32"/>
      <c r="O56" s="32"/>
      <c r="P56" s="32"/>
      <c r="Q56" s="32"/>
      <c r="R56" s="32"/>
      <c r="S56" s="32"/>
      <c r="T56" s="94"/>
      <c r="U56" s="33"/>
      <c r="V56" s="33"/>
      <c r="W56" s="33"/>
      <c r="X56" s="33"/>
      <c r="Y56" s="33"/>
      <c r="Z56" s="33"/>
      <c r="AA56" s="33"/>
      <c r="AB56" s="95"/>
      <c r="AC56" s="38"/>
      <c r="AD56" s="58"/>
      <c r="AE56" s="38"/>
      <c r="AF56" s="16"/>
      <c r="AG56" s="16"/>
      <c r="AH56" s="28"/>
      <c r="AI56" s="16"/>
      <c r="AJ56" s="16"/>
      <c r="AK56" s="28"/>
      <c r="AL56" s="83"/>
    </row>
    <row r="57" spans="1:38" ht="13.5" thickBot="1">
      <c r="A57" s="126"/>
      <c r="B57" s="127"/>
      <c r="C57" s="128" t="s">
        <v>203</v>
      </c>
      <c r="D57" s="129">
        <v>2007</v>
      </c>
      <c r="E57" s="43"/>
      <c r="F57" s="43"/>
      <c r="G57" s="43"/>
      <c r="H57" s="43"/>
      <c r="I57" s="43"/>
      <c r="J57" s="43"/>
      <c r="K57" s="45"/>
      <c r="L57" s="45"/>
      <c r="M57" s="45"/>
      <c r="N57" s="43"/>
      <c r="O57" s="43"/>
      <c r="P57" s="43"/>
      <c r="Q57" s="43"/>
      <c r="R57" s="43"/>
      <c r="S57" s="43"/>
      <c r="T57" s="97"/>
      <c r="U57" s="45"/>
      <c r="V57" s="45"/>
      <c r="W57" s="45"/>
      <c r="X57" s="45"/>
      <c r="Y57" s="45"/>
      <c r="Z57" s="45"/>
      <c r="AA57" s="45"/>
      <c r="AB57" s="98"/>
      <c r="AC57" s="68"/>
      <c r="AD57" s="66"/>
      <c r="AE57" s="68"/>
      <c r="AF57" s="16"/>
      <c r="AG57" s="16"/>
      <c r="AH57" s="28"/>
      <c r="AI57" s="16"/>
      <c r="AJ57" s="16"/>
      <c r="AK57" s="28"/>
    </row>
    <row r="58" spans="1:38" ht="13.5" thickTop="1">
      <c r="A58" s="99">
        <v>13</v>
      </c>
      <c r="B58" s="100" t="s">
        <v>204</v>
      </c>
      <c r="C58" s="101" t="s">
        <v>205</v>
      </c>
      <c r="D58" s="102">
        <v>1954</v>
      </c>
      <c r="E58" s="21">
        <v>0</v>
      </c>
      <c r="F58" s="21">
        <v>0</v>
      </c>
      <c r="G58" s="21">
        <v>0</v>
      </c>
      <c r="H58" s="21">
        <v>0</v>
      </c>
      <c r="I58" s="21">
        <v>100</v>
      </c>
      <c r="J58" s="21">
        <v>0</v>
      </c>
      <c r="K58" s="22">
        <v>0</v>
      </c>
      <c r="L58" s="22">
        <v>100</v>
      </c>
      <c r="M58" s="22">
        <v>0</v>
      </c>
      <c r="N58" s="21">
        <v>100</v>
      </c>
      <c r="O58" s="21">
        <v>0</v>
      </c>
      <c r="P58" s="21">
        <v>0</v>
      </c>
      <c r="Q58" s="21">
        <v>0</v>
      </c>
      <c r="R58" s="21">
        <v>0</v>
      </c>
      <c r="S58" s="21">
        <v>0</v>
      </c>
      <c r="T58" s="104">
        <f>2*(60*HOUR(AH60)+MINUTE(AH60))</f>
        <v>78</v>
      </c>
      <c r="U58" s="22">
        <v>0</v>
      </c>
      <c r="V58" s="22">
        <v>0</v>
      </c>
      <c r="W58" s="22">
        <v>0</v>
      </c>
      <c r="X58" s="22">
        <v>0</v>
      </c>
      <c r="Y58" s="22">
        <v>0</v>
      </c>
      <c r="Z58" s="22">
        <v>0</v>
      </c>
      <c r="AA58" s="22">
        <v>0</v>
      </c>
      <c r="AB58" s="24">
        <f>2*(60*HOUR(AK60)+MINUTE(AK60))</f>
        <v>10</v>
      </c>
      <c r="AC58" s="88">
        <f>SUM(E58:S58,U58:AA58)</f>
        <v>300</v>
      </c>
      <c r="AD58" s="89">
        <f>SUM(T58,AB58)</f>
        <v>88</v>
      </c>
      <c r="AE58" s="27">
        <f>SUM(AC58:AD58)</f>
        <v>388</v>
      </c>
      <c r="AF58" s="28">
        <v>0.37847222222222227</v>
      </c>
      <c r="AG58" s="28">
        <v>0.4680555555555555</v>
      </c>
      <c r="AH58" s="28">
        <f>AG58-AF58</f>
        <v>8.9583333333333237E-2</v>
      </c>
      <c r="AI58" s="28">
        <v>0.47013888888888888</v>
      </c>
      <c r="AJ58" s="28">
        <v>0.50138888888888888</v>
      </c>
      <c r="AK58" s="28">
        <f>AJ58-AI58</f>
        <v>3.125E-2</v>
      </c>
      <c r="AL58" s="83"/>
    </row>
    <row r="59" spans="1:38">
      <c r="A59" s="90"/>
      <c r="B59" s="103"/>
      <c r="C59" s="92" t="s">
        <v>206</v>
      </c>
      <c r="D59" s="93">
        <v>1959</v>
      </c>
      <c r="E59" s="32"/>
      <c r="F59" s="32"/>
      <c r="G59" s="32"/>
      <c r="H59" s="32"/>
      <c r="I59" s="32"/>
      <c r="J59" s="32"/>
      <c r="K59" s="33"/>
      <c r="L59" s="33"/>
      <c r="M59" s="33"/>
      <c r="N59" s="32"/>
      <c r="O59" s="32"/>
      <c r="P59" s="32"/>
      <c r="Q59" s="32"/>
      <c r="R59" s="32"/>
      <c r="S59" s="32"/>
      <c r="T59" s="94"/>
      <c r="U59" s="33"/>
      <c r="V59" s="33"/>
      <c r="W59" s="33"/>
      <c r="X59" s="33"/>
      <c r="Y59" s="33"/>
      <c r="Z59" s="33"/>
      <c r="AA59" s="33"/>
      <c r="AB59" s="95"/>
      <c r="AC59" s="38"/>
      <c r="AD59" s="58"/>
      <c r="AE59" s="38"/>
      <c r="AF59" s="16"/>
      <c r="AG59" s="16"/>
      <c r="AH59" s="28">
        <v>6.25E-2</v>
      </c>
      <c r="AI59" s="16"/>
      <c r="AJ59" s="16"/>
      <c r="AK59" s="28">
        <v>2.7777777777777776E-2</v>
      </c>
      <c r="AL59" s="83"/>
    </row>
    <row r="60" spans="1:38">
      <c r="A60" s="90"/>
      <c r="B60" s="91"/>
      <c r="C60" s="92"/>
      <c r="D60" s="93"/>
      <c r="E60" s="32"/>
      <c r="F60" s="32"/>
      <c r="G60" s="32"/>
      <c r="H60" s="32"/>
      <c r="I60" s="32"/>
      <c r="J60" s="32"/>
      <c r="K60" s="33"/>
      <c r="L60" s="33"/>
      <c r="M60" s="33"/>
      <c r="N60" s="32"/>
      <c r="O60" s="32"/>
      <c r="P60" s="32"/>
      <c r="Q60" s="32"/>
      <c r="R60" s="32"/>
      <c r="S60" s="32"/>
      <c r="T60" s="94"/>
      <c r="U60" s="33"/>
      <c r="V60" s="33"/>
      <c r="W60" s="33"/>
      <c r="X60" s="33"/>
      <c r="Y60" s="33"/>
      <c r="Z60" s="33"/>
      <c r="AA60" s="33"/>
      <c r="AB60" s="95"/>
      <c r="AC60" s="38"/>
      <c r="AD60" s="58"/>
      <c r="AE60" s="38"/>
      <c r="AF60" s="16"/>
      <c r="AG60" s="16"/>
      <c r="AH60" s="28">
        <f>ABS(AH58-AH59)</f>
        <v>2.7083333333333237E-2</v>
      </c>
      <c r="AI60" s="16"/>
      <c r="AJ60" s="16"/>
      <c r="AK60" s="28">
        <f>ABS(AK58-AK59)</f>
        <v>3.4722222222222238E-3</v>
      </c>
      <c r="AL60" s="83"/>
    </row>
    <row r="61" spans="1:38" ht="13.5" thickBot="1">
      <c r="A61" s="126"/>
      <c r="B61" s="127"/>
      <c r="C61" s="128"/>
      <c r="D61" s="129"/>
      <c r="E61" s="43"/>
      <c r="F61" s="43"/>
      <c r="G61" s="43"/>
      <c r="H61" s="43"/>
      <c r="I61" s="43"/>
      <c r="J61" s="43"/>
      <c r="K61" s="45"/>
      <c r="L61" s="45"/>
      <c r="M61" s="45"/>
      <c r="N61" s="43"/>
      <c r="O61" s="43"/>
      <c r="P61" s="43"/>
      <c r="Q61" s="43"/>
      <c r="R61" s="43"/>
      <c r="S61" s="43"/>
      <c r="T61" s="97"/>
      <c r="U61" s="45"/>
      <c r="V61" s="45"/>
      <c r="W61" s="45"/>
      <c r="X61" s="45"/>
      <c r="Y61" s="45"/>
      <c r="Z61" s="45"/>
      <c r="AA61" s="45"/>
      <c r="AB61" s="98"/>
      <c r="AC61" s="68"/>
      <c r="AD61" s="66"/>
      <c r="AE61" s="68"/>
      <c r="AF61" s="16"/>
      <c r="AG61" s="16"/>
      <c r="AH61" s="28"/>
      <c r="AI61" s="16"/>
      <c r="AJ61" s="16"/>
      <c r="AK61" s="28"/>
    </row>
    <row r="62" spans="1:38" ht="13.5" thickTop="1">
      <c r="A62" s="99">
        <v>14</v>
      </c>
      <c r="B62" s="100" t="s">
        <v>207</v>
      </c>
      <c r="C62" s="101" t="s">
        <v>208</v>
      </c>
      <c r="D62" s="102">
        <v>1948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2">
        <v>0</v>
      </c>
      <c r="L62" s="22">
        <v>0</v>
      </c>
      <c r="M62" s="22">
        <v>5</v>
      </c>
      <c r="N62" s="21">
        <v>100</v>
      </c>
      <c r="O62" s="21">
        <v>100</v>
      </c>
      <c r="P62" s="21">
        <v>100</v>
      </c>
      <c r="Q62" s="21">
        <v>100</v>
      </c>
      <c r="R62" s="21">
        <v>100</v>
      </c>
      <c r="S62" s="21">
        <v>200</v>
      </c>
      <c r="T62" s="104"/>
      <c r="U62" s="22">
        <v>100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4">
        <f>2*(60*HOUR(AK64)+MINUTE(AK64))</f>
        <v>12</v>
      </c>
      <c r="AC62" s="88">
        <f>SUM(E62:S62,U62:AA62)</f>
        <v>805</v>
      </c>
      <c r="AD62" s="89">
        <f>SUM(T62,AB62)</f>
        <v>12</v>
      </c>
      <c r="AE62" s="27">
        <f>SUM(AC62:AD62)</f>
        <v>817</v>
      </c>
      <c r="AF62" s="28">
        <v>0.40208333333333335</v>
      </c>
      <c r="AG62" s="28"/>
      <c r="AH62" s="28"/>
      <c r="AI62" s="28"/>
      <c r="AJ62" s="28">
        <v>0.49652777777777773</v>
      </c>
      <c r="AK62" s="28">
        <f>AJ62-AF62</f>
        <v>9.4444444444444386E-2</v>
      </c>
      <c r="AL62" s="83"/>
    </row>
    <row r="63" spans="1:38">
      <c r="A63" s="90"/>
      <c r="B63" s="103"/>
      <c r="C63" s="92" t="s">
        <v>209</v>
      </c>
      <c r="D63" s="93">
        <v>1950</v>
      </c>
      <c r="E63" s="32"/>
      <c r="F63" s="32"/>
      <c r="G63" s="32"/>
      <c r="H63" s="32"/>
      <c r="I63" s="32"/>
      <c r="J63" s="32"/>
      <c r="K63" s="33"/>
      <c r="L63" s="33"/>
      <c r="M63" s="33"/>
      <c r="N63" s="32"/>
      <c r="O63" s="32"/>
      <c r="P63" s="32"/>
      <c r="Q63" s="32"/>
      <c r="R63" s="32"/>
      <c r="S63" s="32"/>
      <c r="T63" s="94"/>
      <c r="U63" s="33"/>
      <c r="V63" s="33"/>
      <c r="W63" s="33"/>
      <c r="X63" s="33"/>
      <c r="Y63" s="33"/>
      <c r="Z63" s="33"/>
      <c r="AA63" s="33"/>
      <c r="AB63" s="95"/>
      <c r="AC63" s="38"/>
      <c r="AD63" s="58"/>
      <c r="AE63" s="38"/>
      <c r="AF63" s="16"/>
      <c r="AG63" s="16"/>
      <c r="AH63" s="28"/>
      <c r="AI63" s="16"/>
      <c r="AJ63" s="16"/>
      <c r="AK63" s="28">
        <v>9.0277777777777776E-2</v>
      </c>
      <c r="AL63" s="83"/>
    </row>
    <row r="64" spans="1:38">
      <c r="A64" s="90"/>
      <c r="B64" s="91"/>
      <c r="C64" s="92" t="s">
        <v>210</v>
      </c>
      <c r="D64" s="93">
        <v>2005</v>
      </c>
      <c r="E64" s="32"/>
      <c r="F64" s="32"/>
      <c r="G64" s="32"/>
      <c r="H64" s="32"/>
      <c r="I64" s="32"/>
      <c r="J64" s="32"/>
      <c r="K64" s="33"/>
      <c r="L64" s="33"/>
      <c r="M64" s="33"/>
      <c r="N64" s="32"/>
      <c r="O64" s="32"/>
      <c r="P64" s="32"/>
      <c r="Q64" s="32"/>
      <c r="R64" s="32"/>
      <c r="S64" s="32"/>
      <c r="T64" s="94"/>
      <c r="U64" s="33"/>
      <c r="V64" s="33"/>
      <c r="W64" s="33"/>
      <c r="X64" s="33"/>
      <c r="Y64" s="33"/>
      <c r="Z64" s="33"/>
      <c r="AA64" s="33"/>
      <c r="AB64" s="95"/>
      <c r="AC64" s="38"/>
      <c r="AD64" s="58"/>
      <c r="AE64" s="38"/>
      <c r="AF64" s="16"/>
      <c r="AG64" s="16"/>
      <c r="AH64" s="28"/>
      <c r="AI64" s="16"/>
      <c r="AJ64" s="16"/>
      <c r="AK64" s="28">
        <f>ABS(AK62-AK63)</f>
        <v>4.1666666666666102E-3</v>
      </c>
      <c r="AL64" s="83"/>
    </row>
    <row r="65" spans="1:38">
      <c r="A65" s="90"/>
      <c r="B65" s="91"/>
      <c r="C65" s="92" t="s">
        <v>211</v>
      </c>
      <c r="D65" s="93">
        <v>2010</v>
      </c>
      <c r="E65" s="32"/>
      <c r="F65" s="32"/>
      <c r="G65" s="32"/>
      <c r="H65" s="32"/>
      <c r="I65" s="32"/>
      <c r="J65" s="32"/>
      <c r="K65" s="33"/>
      <c r="L65" s="33"/>
      <c r="M65" s="33"/>
      <c r="N65" s="32"/>
      <c r="O65" s="32"/>
      <c r="P65" s="32"/>
      <c r="Q65" s="32"/>
      <c r="R65" s="32"/>
      <c r="S65" s="32"/>
      <c r="T65" s="94"/>
      <c r="U65" s="33"/>
      <c r="V65" s="33"/>
      <c r="W65" s="33"/>
      <c r="X65" s="33"/>
      <c r="Y65" s="33"/>
      <c r="Z65" s="33"/>
      <c r="AA65" s="33"/>
      <c r="AB65" s="95"/>
      <c r="AC65" s="38"/>
      <c r="AD65" s="58"/>
      <c r="AE65" s="38"/>
      <c r="AF65" s="16"/>
      <c r="AG65" s="16"/>
      <c r="AH65" s="28"/>
      <c r="AI65" s="16"/>
      <c r="AJ65" s="16"/>
      <c r="AK65" s="28"/>
      <c r="AL65" s="83"/>
    </row>
    <row r="66" spans="1:38">
      <c r="A66" s="90"/>
      <c r="B66" s="91"/>
      <c r="C66" s="92" t="s">
        <v>212</v>
      </c>
      <c r="D66" s="93">
        <v>2014</v>
      </c>
      <c r="E66" s="32"/>
      <c r="F66" s="32"/>
      <c r="G66" s="32"/>
      <c r="H66" s="32"/>
      <c r="I66" s="32"/>
      <c r="J66" s="32"/>
      <c r="K66" s="33"/>
      <c r="L66" s="33"/>
      <c r="M66" s="33"/>
      <c r="N66" s="32"/>
      <c r="O66" s="32"/>
      <c r="P66" s="32"/>
      <c r="Q66" s="32"/>
      <c r="R66" s="32"/>
      <c r="S66" s="32"/>
      <c r="T66" s="94"/>
      <c r="U66" s="33"/>
      <c r="V66" s="33"/>
      <c r="W66" s="33"/>
      <c r="X66" s="33"/>
      <c r="Y66" s="33"/>
      <c r="Z66" s="33"/>
      <c r="AA66" s="33"/>
      <c r="AB66" s="95"/>
      <c r="AC66" s="38"/>
      <c r="AD66" s="58"/>
      <c r="AE66" s="38"/>
      <c r="AF66" s="16"/>
      <c r="AG66" s="16"/>
      <c r="AH66" s="28"/>
      <c r="AI66" s="16"/>
      <c r="AJ66" s="16"/>
      <c r="AK66" s="28"/>
      <c r="AL66" s="83"/>
    </row>
    <row r="67" spans="1:38">
      <c r="A67" s="90"/>
      <c r="B67" s="91"/>
      <c r="C67" s="92" t="s">
        <v>213</v>
      </c>
      <c r="D67" s="93">
        <v>1951</v>
      </c>
      <c r="E67" s="32"/>
      <c r="F67" s="32"/>
      <c r="G67" s="32"/>
      <c r="H67" s="32"/>
      <c r="I67" s="32"/>
      <c r="J67" s="32"/>
      <c r="K67" s="33"/>
      <c r="L67" s="33"/>
      <c r="M67" s="33"/>
      <c r="N67" s="32"/>
      <c r="O67" s="32"/>
      <c r="P67" s="32"/>
      <c r="Q67" s="32"/>
      <c r="R67" s="32"/>
      <c r="S67" s="32"/>
      <c r="T67" s="94"/>
      <c r="U67" s="33"/>
      <c r="V67" s="33"/>
      <c r="W67" s="33"/>
      <c r="X67" s="33"/>
      <c r="Y67" s="33"/>
      <c r="Z67" s="33"/>
      <c r="AA67" s="33"/>
      <c r="AB67" s="95"/>
      <c r="AC67" s="38"/>
      <c r="AD67" s="58"/>
      <c r="AE67" s="38"/>
      <c r="AF67" s="16"/>
      <c r="AG67" s="16"/>
      <c r="AH67" s="28"/>
      <c r="AI67" s="16"/>
      <c r="AJ67" s="16"/>
      <c r="AK67" s="28"/>
      <c r="AL67" s="83"/>
    </row>
    <row r="68" spans="1:38">
      <c r="A68" s="90"/>
      <c r="B68" s="91"/>
      <c r="C68" s="92" t="s">
        <v>214</v>
      </c>
      <c r="D68" s="93">
        <v>1977</v>
      </c>
      <c r="E68" s="32"/>
      <c r="F68" s="32"/>
      <c r="G68" s="32"/>
      <c r="H68" s="32"/>
      <c r="I68" s="32"/>
      <c r="J68" s="32"/>
      <c r="K68" s="33"/>
      <c r="L68" s="33"/>
      <c r="M68" s="33"/>
      <c r="N68" s="32"/>
      <c r="O68" s="32"/>
      <c r="P68" s="32"/>
      <c r="Q68" s="32"/>
      <c r="R68" s="32"/>
      <c r="S68" s="32"/>
      <c r="T68" s="94"/>
      <c r="U68" s="33"/>
      <c r="V68" s="33"/>
      <c r="W68" s="33"/>
      <c r="X68" s="33"/>
      <c r="Y68" s="33"/>
      <c r="Z68" s="33"/>
      <c r="AA68" s="33"/>
      <c r="AB68" s="95"/>
      <c r="AC68" s="38"/>
      <c r="AD68" s="58"/>
      <c r="AE68" s="38"/>
      <c r="AF68" s="16"/>
      <c r="AG68" s="16"/>
      <c r="AH68" s="28"/>
      <c r="AI68" s="16"/>
      <c r="AJ68" s="16"/>
      <c r="AK68" s="28"/>
      <c r="AL68" s="83"/>
    </row>
    <row r="69" spans="1:38" ht="13.5" thickBot="1">
      <c r="A69" s="126"/>
      <c r="B69" s="127"/>
      <c r="C69" s="128" t="s">
        <v>215</v>
      </c>
      <c r="D69" s="129">
        <v>2014</v>
      </c>
      <c r="E69" s="43"/>
      <c r="F69" s="43"/>
      <c r="G69" s="43"/>
      <c r="H69" s="43"/>
      <c r="I69" s="43"/>
      <c r="J69" s="43"/>
      <c r="K69" s="45"/>
      <c r="L69" s="45"/>
      <c r="M69" s="45"/>
      <c r="N69" s="43"/>
      <c r="O69" s="43"/>
      <c r="P69" s="43"/>
      <c r="Q69" s="43"/>
      <c r="R69" s="43"/>
      <c r="S69" s="43"/>
      <c r="T69" s="97"/>
      <c r="U69" s="45"/>
      <c r="V69" s="45"/>
      <c r="W69" s="45"/>
      <c r="X69" s="45"/>
      <c r="Y69" s="45"/>
      <c r="Z69" s="45"/>
      <c r="AA69" s="45"/>
      <c r="AB69" s="98"/>
      <c r="AC69" s="68"/>
      <c r="AD69" s="66"/>
      <c r="AE69" s="68"/>
      <c r="AF69" s="16"/>
      <c r="AG69" s="16"/>
      <c r="AH69" s="28"/>
      <c r="AI69" s="16"/>
      <c r="AJ69" s="16"/>
      <c r="AK69" s="28"/>
    </row>
    <row r="70" spans="1:38" ht="13.5" thickTop="1">
      <c r="A70" s="90">
        <v>15</v>
      </c>
      <c r="B70" s="91" t="s">
        <v>114</v>
      </c>
      <c r="C70" s="101" t="s">
        <v>216</v>
      </c>
      <c r="D70" s="102">
        <v>1951</v>
      </c>
      <c r="E70" s="32">
        <v>0</v>
      </c>
      <c r="F70" s="32">
        <v>0</v>
      </c>
      <c r="G70" s="32">
        <v>5</v>
      </c>
      <c r="H70" s="32">
        <v>0</v>
      </c>
      <c r="I70" s="32">
        <v>0</v>
      </c>
      <c r="J70" s="32">
        <v>100</v>
      </c>
      <c r="K70" s="33">
        <v>100</v>
      </c>
      <c r="L70" s="33">
        <v>100</v>
      </c>
      <c r="M70" s="33">
        <v>100</v>
      </c>
      <c r="N70" s="32">
        <v>100</v>
      </c>
      <c r="O70" s="32">
        <v>100</v>
      </c>
      <c r="P70" s="32">
        <v>100</v>
      </c>
      <c r="Q70" s="32">
        <v>100</v>
      </c>
      <c r="R70" s="32">
        <v>100</v>
      </c>
      <c r="S70" s="32">
        <v>0</v>
      </c>
      <c r="T70" s="34">
        <f>2*(60*HOUR(AH72)+MINUTE(AH72))</f>
        <v>72</v>
      </c>
      <c r="U70" s="33">
        <v>0</v>
      </c>
      <c r="V70" s="33">
        <v>0</v>
      </c>
      <c r="W70" s="33">
        <v>5</v>
      </c>
      <c r="X70" s="33">
        <v>0</v>
      </c>
      <c r="Y70" s="33">
        <v>0</v>
      </c>
      <c r="Z70" s="33">
        <v>100</v>
      </c>
      <c r="AA70" s="33">
        <v>0</v>
      </c>
      <c r="AB70" s="35">
        <f>2*(60*HOUR(AK72)+MINUTE(AK72))</f>
        <v>2</v>
      </c>
      <c r="AC70" s="125">
        <f>SUM(E70:S70,U70:AA70)</f>
        <v>1010</v>
      </c>
      <c r="AD70" s="58">
        <f>SUM(T70,AB70)</f>
        <v>74</v>
      </c>
      <c r="AE70" s="38">
        <f>SUM(AC70:AD70)</f>
        <v>1084</v>
      </c>
      <c r="AF70" s="28">
        <v>0.39583333333333331</v>
      </c>
      <c r="AG70" s="28">
        <v>0.48333333333333334</v>
      </c>
      <c r="AH70" s="28">
        <f>AG70-AF70</f>
        <v>8.7500000000000022E-2</v>
      </c>
      <c r="AI70" s="28">
        <v>0.49374999999999997</v>
      </c>
      <c r="AJ70" s="28">
        <v>0.52222222222222225</v>
      </c>
      <c r="AK70" s="28">
        <f>AJ70-AI70</f>
        <v>2.8472222222222288E-2</v>
      </c>
      <c r="AL70" s="83"/>
    </row>
    <row r="71" spans="1:38">
      <c r="A71" s="90"/>
      <c r="B71" s="103"/>
      <c r="C71" s="92" t="s">
        <v>217</v>
      </c>
      <c r="D71" s="93">
        <v>1950</v>
      </c>
      <c r="E71" s="32"/>
      <c r="F71" s="32"/>
      <c r="G71" s="32"/>
      <c r="H71" s="32"/>
      <c r="I71" s="32"/>
      <c r="J71" s="32"/>
      <c r="K71" s="33"/>
      <c r="L71" s="33"/>
      <c r="M71" s="33"/>
      <c r="N71" s="32"/>
      <c r="O71" s="32"/>
      <c r="P71" s="32"/>
      <c r="Q71" s="32"/>
      <c r="R71" s="32"/>
      <c r="S71" s="32"/>
      <c r="T71" s="94"/>
      <c r="U71" s="33"/>
      <c r="V71" s="33"/>
      <c r="W71" s="33"/>
      <c r="X71" s="33"/>
      <c r="Y71" s="33"/>
      <c r="Z71" s="33"/>
      <c r="AA71" s="33"/>
      <c r="AB71" s="95"/>
      <c r="AC71" s="38"/>
      <c r="AD71" s="58"/>
      <c r="AE71" s="38"/>
      <c r="AF71" s="16"/>
      <c r="AG71" s="16"/>
      <c r="AH71" s="28">
        <v>6.25E-2</v>
      </c>
      <c r="AI71" s="16"/>
      <c r="AJ71" s="16"/>
      <c r="AK71" s="28">
        <v>2.7777777777777776E-2</v>
      </c>
      <c r="AL71" s="83"/>
    </row>
    <row r="72" spans="1:38">
      <c r="A72" s="90"/>
      <c r="B72" s="91"/>
      <c r="C72" s="92" t="s">
        <v>218</v>
      </c>
      <c r="D72" s="93">
        <v>2010</v>
      </c>
      <c r="E72" s="32"/>
      <c r="F72" s="32"/>
      <c r="G72" s="32"/>
      <c r="H72" s="32"/>
      <c r="I72" s="32"/>
      <c r="J72" s="32"/>
      <c r="K72" s="33"/>
      <c r="L72" s="33"/>
      <c r="M72" s="33"/>
      <c r="N72" s="32"/>
      <c r="O72" s="32"/>
      <c r="P72" s="32"/>
      <c r="Q72" s="32"/>
      <c r="R72" s="32"/>
      <c r="S72" s="32"/>
      <c r="T72" s="94"/>
      <c r="U72" s="33"/>
      <c r="V72" s="33"/>
      <c r="W72" s="33"/>
      <c r="X72" s="33"/>
      <c r="Y72" s="33"/>
      <c r="Z72" s="33"/>
      <c r="AA72" s="33"/>
      <c r="AB72" s="95"/>
      <c r="AC72" s="38"/>
      <c r="AD72" s="58"/>
      <c r="AE72" s="38"/>
      <c r="AF72" s="16"/>
      <c r="AG72" s="16"/>
      <c r="AH72" s="28">
        <f>ABS(AH70-AH71)</f>
        <v>2.5000000000000022E-2</v>
      </c>
      <c r="AI72" s="16"/>
      <c r="AJ72" s="16"/>
      <c r="AK72" s="28">
        <f>ABS(AK70-AK71)</f>
        <v>6.9444444444451137E-4</v>
      </c>
      <c r="AL72" s="83"/>
    </row>
    <row r="73" spans="1:38">
      <c r="A73" s="90"/>
      <c r="B73" s="91"/>
      <c r="C73" s="166" t="s">
        <v>219</v>
      </c>
      <c r="D73" s="93">
        <v>1953</v>
      </c>
      <c r="E73" s="32"/>
      <c r="F73" s="32"/>
      <c r="G73" s="32"/>
      <c r="H73" s="32"/>
      <c r="I73" s="32"/>
      <c r="J73" s="32"/>
      <c r="K73" s="33"/>
      <c r="L73" s="33"/>
      <c r="M73" s="33"/>
      <c r="N73" s="32"/>
      <c r="O73" s="32"/>
      <c r="P73" s="32"/>
      <c r="Q73" s="32"/>
      <c r="R73" s="32"/>
      <c r="S73" s="32"/>
      <c r="T73" s="94"/>
      <c r="U73" s="33"/>
      <c r="V73" s="33"/>
      <c r="W73" s="33"/>
      <c r="X73" s="33"/>
      <c r="Y73" s="33"/>
      <c r="Z73" s="33"/>
      <c r="AA73" s="33"/>
      <c r="AB73" s="95"/>
      <c r="AC73" s="38"/>
      <c r="AD73" s="58"/>
      <c r="AE73" s="38"/>
      <c r="AF73" s="16"/>
      <c r="AG73" s="16"/>
      <c r="AH73" s="28"/>
      <c r="AI73" s="16"/>
      <c r="AJ73" s="16"/>
      <c r="AK73" s="28"/>
      <c r="AL73" s="83"/>
    </row>
    <row r="74" spans="1:38">
      <c r="A74" s="90"/>
      <c r="B74" s="91"/>
      <c r="C74" s="92" t="s">
        <v>220</v>
      </c>
      <c r="D74" s="93">
        <v>2010</v>
      </c>
      <c r="E74" s="32"/>
      <c r="F74" s="32"/>
      <c r="G74" s="32"/>
      <c r="H74" s="32"/>
      <c r="I74" s="32"/>
      <c r="J74" s="32"/>
      <c r="K74" s="33"/>
      <c r="L74" s="33"/>
      <c r="M74" s="33"/>
      <c r="N74" s="32"/>
      <c r="O74" s="32"/>
      <c r="P74" s="32"/>
      <c r="Q74" s="32"/>
      <c r="R74" s="32"/>
      <c r="S74" s="32"/>
      <c r="T74" s="94"/>
      <c r="U74" s="33"/>
      <c r="V74" s="33"/>
      <c r="W74" s="33"/>
      <c r="X74" s="33"/>
      <c r="Y74" s="33"/>
      <c r="Z74" s="33"/>
      <c r="AA74" s="33"/>
      <c r="AB74" s="95"/>
      <c r="AC74" s="38"/>
      <c r="AD74" s="58"/>
      <c r="AE74" s="38"/>
      <c r="AF74" s="16"/>
      <c r="AG74" s="16"/>
      <c r="AH74" s="28"/>
      <c r="AI74" s="16"/>
      <c r="AJ74" s="16"/>
      <c r="AK74" s="28"/>
      <c r="AL74" s="83"/>
    </row>
    <row r="75" spans="1:38" ht="13.5" thickBot="1">
      <c r="A75" s="105"/>
      <c r="B75" s="110"/>
      <c r="C75" s="111" t="s">
        <v>221</v>
      </c>
      <c r="D75" s="112">
        <v>1944</v>
      </c>
      <c r="E75" s="76"/>
      <c r="F75" s="76"/>
      <c r="G75" s="76"/>
      <c r="H75" s="76"/>
      <c r="I75" s="76"/>
      <c r="J75" s="76"/>
      <c r="K75" s="77"/>
      <c r="L75" s="77"/>
      <c r="M75" s="77"/>
      <c r="N75" s="76"/>
      <c r="O75" s="76"/>
      <c r="P75" s="76"/>
      <c r="Q75" s="76"/>
      <c r="R75" s="76"/>
      <c r="S75" s="76"/>
      <c r="T75" s="106"/>
      <c r="U75" s="77"/>
      <c r="V75" s="77"/>
      <c r="W75" s="77"/>
      <c r="X75" s="77"/>
      <c r="Y75" s="77"/>
      <c r="Z75" s="77"/>
      <c r="AA75" s="77"/>
      <c r="AB75" s="107"/>
      <c r="AC75" s="108"/>
      <c r="AD75" s="109"/>
      <c r="AE75" s="108"/>
      <c r="AF75" s="16"/>
      <c r="AG75" s="16"/>
      <c r="AH75" s="28"/>
      <c r="AI75" s="16"/>
      <c r="AJ75" s="16"/>
      <c r="AK75" s="28"/>
    </row>
    <row r="76" spans="1:38">
      <c r="B76" s="80">
        <f>COUNTIF(B2:B75,"**")</f>
        <v>15</v>
      </c>
      <c r="C76" s="80">
        <f>COUNTIF(C2:C75,"**")</f>
        <v>64</v>
      </c>
    </row>
    <row r="77" spans="1:38">
      <c r="B77" s="80" t="s">
        <v>19</v>
      </c>
      <c r="C77" s="80" t="s">
        <v>20</v>
      </c>
    </row>
    <row r="110" spans="31:31">
      <c r="AE110" s="1" t="s">
        <v>116</v>
      </c>
    </row>
  </sheetData>
  <printOptions horizontalCentered="1"/>
  <pageMargins left="0.31496062992125984" right="0.31496062992125984" top="0.55118110236220474" bottom="0.35433070866141736" header="0.31496062992125984" footer="0.31496062992125984"/>
  <pageSetup paperSize="9" scale="83" fitToHeight="3" orientation="landscape" r:id="rId1"/>
  <headerFooter>
    <oddHeader>&amp;LXXII. Rezét Kupa&amp;CC kategória&amp;R2019.04.13.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27"/>
  <sheetViews>
    <sheetView workbookViewId="0">
      <pane ySplit="1" topLeftCell="A2" activePane="bottomLeft" state="frozen"/>
      <selection activeCell="C23" sqref="C23"/>
      <selection pane="bottomLeft" activeCell="C23" sqref="C23"/>
    </sheetView>
  </sheetViews>
  <sheetFormatPr defaultColWidth="9.140625" defaultRowHeight="12.75"/>
  <cols>
    <col min="1" max="1" width="3.5703125" style="1" customWidth="1"/>
    <col min="2" max="2" width="15.28515625" style="1" customWidth="1"/>
    <col min="3" max="3" width="16.7109375" style="1" customWidth="1"/>
    <col min="4" max="4" width="5" style="1" customWidth="1"/>
    <col min="5" max="8" width="4.140625" style="1" customWidth="1"/>
    <col min="9" max="19" width="4.140625" style="2" customWidth="1"/>
    <col min="20" max="20" width="4.85546875" style="2" customWidth="1"/>
    <col min="21" max="27" width="4.140625" style="2" customWidth="1"/>
    <col min="28" max="28" width="4.85546875" style="2" customWidth="1"/>
    <col min="29" max="29" width="5" style="1" customWidth="1"/>
    <col min="30" max="30" width="4.7109375" style="1" customWidth="1"/>
    <col min="31" max="31" width="5" style="1" customWidth="1"/>
    <col min="32" max="33" width="4.85546875" style="1" bestFit="1" customWidth="1"/>
    <col min="34" max="34" width="4" style="1" bestFit="1" customWidth="1"/>
    <col min="35" max="36" width="4.85546875" style="1" bestFit="1" customWidth="1"/>
    <col min="37" max="37" width="4" style="1" bestFit="1" customWidth="1"/>
    <col min="38" max="38" width="6.7109375" style="1" customWidth="1"/>
    <col min="39" max="16384" width="9.140625" style="1"/>
  </cols>
  <sheetData>
    <row r="1" spans="1:38" ht="150.94999999999999" customHeight="1" thickBot="1">
      <c r="A1" s="81" t="s">
        <v>0</v>
      </c>
      <c r="B1" s="4" t="s">
        <v>1</v>
      </c>
      <c r="C1" s="5" t="s">
        <v>2</v>
      </c>
      <c r="D1" s="6" t="s">
        <v>3</v>
      </c>
      <c r="E1" s="7" t="s">
        <v>31</v>
      </c>
      <c r="F1" s="7" t="s">
        <v>4</v>
      </c>
      <c r="G1" s="7" t="s">
        <v>122</v>
      </c>
      <c r="H1" s="7" t="s">
        <v>32</v>
      </c>
      <c r="I1" s="8" t="s">
        <v>5</v>
      </c>
      <c r="J1" s="7" t="s">
        <v>123</v>
      </c>
      <c r="K1" s="7" t="s">
        <v>124</v>
      </c>
      <c r="L1" s="8" t="s">
        <v>125</v>
      </c>
      <c r="M1" s="7" t="s">
        <v>126</v>
      </c>
      <c r="N1" s="8" t="s">
        <v>127</v>
      </c>
      <c r="O1" s="7" t="s">
        <v>7</v>
      </c>
      <c r="P1" s="7" t="s">
        <v>8</v>
      </c>
      <c r="Q1" s="7" t="s">
        <v>9</v>
      </c>
      <c r="R1" s="7" t="s">
        <v>10</v>
      </c>
      <c r="S1" s="7" t="s">
        <v>121</v>
      </c>
      <c r="T1" s="9" t="s">
        <v>6</v>
      </c>
      <c r="U1" s="7" t="s">
        <v>75</v>
      </c>
      <c r="V1" s="7" t="s">
        <v>22</v>
      </c>
      <c r="W1" s="7" t="s">
        <v>128</v>
      </c>
      <c r="X1" s="7" t="s">
        <v>47</v>
      </c>
      <c r="Y1" s="7" t="s">
        <v>24</v>
      </c>
      <c r="Z1" s="7" t="s">
        <v>48</v>
      </c>
      <c r="AA1" s="7" t="s">
        <v>38</v>
      </c>
      <c r="AB1" s="11" t="s">
        <v>11</v>
      </c>
      <c r="AC1" s="82" t="s">
        <v>12</v>
      </c>
      <c r="AD1" s="12" t="s">
        <v>13</v>
      </c>
      <c r="AE1" s="14" t="s">
        <v>14</v>
      </c>
      <c r="AF1" s="15" t="s">
        <v>15</v>
      </c>
      <c r="AG1" s="15" t="s">
        <v>16</v>
      </c>
      <c r="AH1" s="15"/>
      <c r="AI1" s="15" t="s">
        <v>17</v>
      </c>
      <c r="AJ1" s="15" t="s">
        <v>18</v>
      </c>
      <c r="AK1" s="16"/>
      <c r="AL1" s="83"/>
    </row>
    <row r="2" spans="1:38">
      <c r="A2" s="84">
        <v>1</v>
      </c>
      <c r="B2" s="85" t="s">
        <v>49</v>
      </c>
      <c r="C2" s="86" t="s">
        <v>50</v>
      </c>
      <c r="D2" s="87">
        <v>1994</v>
      </c>
      <c r="E2" s="21">
        <v>0</v>
      </c>
      <c r="F2" s="21">
        <v>0</v>
      </c>
      <c r="G2" s="21">
        <v>0</v>
      </c>
      <c r="H2" s="21">
        <v>0</v>
      </c>
      <c r="I2" s="21">
        <v>0</v>
      </c>
      <c r="J2" s="21">
        <v>0</v>
      </c>
      <c r="K2" s="22">
        <v>0</v>
      </c>
      <c r="L2" s="22">
        <v>0</v>
      </c>
      <c r="M2" s="22">
        <v>0</v>
      </c>
      <c r="N2" s="21">
        <v>22</v>
      </c>
      <c r="O2" s="21">
        <v>0</v>
      </c>
      <c r="P2" s="21">
        <v>0</v>
      </c>
      <c r="Q2" s="21">
        <v>0</v>
      </c>
      <c r="R2" s="21">
        <v>0</v>
      </c>
      <c r="S2" s="21">
        <v>0</v>
      </c>
      <c r="T2" s="23">
        <f>2*(60*HOUR(AH4)+MINUTE(AH4))</f>
        <v>0</v>
      </c>
      <c r="U2" s="22">
        <v>0</v>
      </c>
      <c r="V2" s="22">
        <v>0</v>
      </c>
      <c r="W2" s="22">
        <v>0</v>
      </c>
      <c r="X2" s="22">
        <v>0</v>
      </c>
      <c r="Y2" s="22">
        <v>0</v>
      </c>
      <c r="Z2" s="22">
        <v>0</v>
      </c>
      <c r="AA2" s="22">
        <v>0</v>
      </c>
      <c r="AB2" s="24">
        <f>2*(60*HOUR(AK4)+MINUTE(AK4))</f>
        <v>0</v>
      </c>
      <c r="AC2" s="88">
        <f>SUM(E2:S2,U2:AA2)</f>
        <v>22</v>
      </c>
      <c r="AD2" s="122">
        <f>SUM(T2,AB2)</f>
        <v>0</v>
      </c>
      <c r="AE2" s="27">
        <f>SUM(AC2:AD2)</f>
        <v>22</v>
      </c>
      <c r="AF2" s="28">
        <v>0.37291666666666662</v>
      </c>
      <c r="AG2" s="28">
        <v>0.43541666666666662</v>
      </c>
      <c r="AH2" s="28">
        <f>AG2-AF2</f>
        <v>6.25E-2</v>
      </c>
      <c r="AI2" s="28">
        <v>0.43888888888888888</v>
      </c>
      <c r="AJ2" s="28">
        <v>0.46666666666666662</v>
      </c>
      <c r="AK2" s="28">
        <f>AJ2-AI2</f>
        <v>2.7777777777777735E-2</v>
      </c>
      <c r="AL2" s="83"/>
    </row>
    <row r="3" spans="1:38">
      <c r="A3" s="90"/>
      <c r="B3" s="91"/>
      <c r="C3" s="92" t="s">
        <v>51</v>
      </c>
      <c r="D3" s="93">
        <v>1991</v>
      </c>
      <c r="E3" s="32"/>
      <c r="F3" s="32"/>
      <c r="G3" s="69"/>
      <c r="H3" s="69"/>
      <c r="I3" s="32"/>
      <c r="J3" s="32"/>
      <c r="K3" s="33"/>
      <c r="L3" s="33"/>
      <c r="M3" s="33"/>
      <c r="N3" s="32"/>
      <c r="O3" s="32"/>
      <c r="P3" s="32"/>
      <c r="Q3" s="32"/>
      <c r="R3" s="32"/>
      <c r="S3" s="32"/>
      <c r="T3" s="94"/>
      <c r="U3" s="33"/>
      <c r="V3" s="33"/>
      <c r="W3" s="33"/>
      <c r="X3" s="33"/>
      <c r="Y3" s="33"/>
      <c r="Z3" s="33"/>
      <c r="AA3" s="33"/>
      <c r="AB3" s="95"/>
      <c r="AC3" s="72"/>
      <c r="AD3" s="70"/>
      <c r="AE3" s="72"/>
      <c r="AF3" s="16"/>
      <c r="AG3" s="16"/>
      <c r="AH3" s="28">
        <v>6.25E-2</v>
      </c>
      <c r="AI3" s="16"/>
      <c r="AJ3" s="16"/>
      <c r="AK3" s="28">
        <v>2.7777777777777776E-2</v>
      </c>
      <c r="AL3" s="83"/>
    </row>
    <row r="4" spans="1:38">
      <c r="A4" s="90"/>
      <c r="B4" s="96"/>
      <c r="C4" s="165" t="s">
        <v>53</v>
      </c>
      <c r="D4" s="93">
        <v>1992</v>
      </c>
      <c r="E4" s="69"/>
      <c r="F4" s="69"/>
      <c r="G4" s="69"/>
      <c r="H4" s="69"/>
      <c r="I4" s="32"/>
      <c r="J4" s="32"/>
      <c r="K4" s="33"/>
      <c r="L4" s="33"/>
      <c r="M4" s="33"/>
      <c r="N4" s="32"/>
      <c r="O4" s="32"/>
      <c r="P4" s="32"/>
      <c r="Q4" s="32"/>
      <c r="R4" s="32"/>
      <c r="S4" s="32"/>
      <c r="T4" s="94"/>
      <c r="U4" s="33"/>
      <c r="V4" s="33"/>
      <c r="W4" s="33"/>
      <c r="X4" s="33"/>
      <c r="Y4" s="33"/>
      <c r="Z4" s="33"/>
      <c r="AA4" s="33"/>
      <c r="AB4" s="95"/>
      <c r="AC4" s="72"/>
      <c r="AD4" s="70"/>
      <c r="AE4" s="72"/>
      <c r="AF4" s="16"/>
      <c r="AG4" s="16"/>
      <c r="AH4" s="28">
        <f>ABS(AH2-AH3)</f>
        <v>0</v>
      </c>
      <c r="AI4" s="16"/>
      <c r="AJ4" s="16"/>
      <c r="AK4" s="28">
        <f>ABS(AK2-AK3)</f>
        <v>4.163336342344337E-17</v>
      </c>
    </row>
    <row r="5" spans="1:38" ht="13.5" thickBot="1">
      <c r="A5" s="90"/>
      <c r="B5" s="96"/>
      <c r="C5" s="128" t="s">
        <v>52</v>
      </c>
      <c r="D5" s="129">
        <v>1994</v>
      </c>
      <c r="E5" s="44"/>
      <c r="F5" s="44"/>
      <c r="G5" s="44"/>
      <c r="H5" s="44"/>
      <c r="I5" s="43"/>
      <c r="J5" s="43"/>
      <c r="K5" s="45"/>
      <c r="L5" s="45"/>
      <c r="M5" s="45"/>
      <c r="N5" s="43"/>
      <c r="O5" s="43"/>
      <c r="P5" s="43"/>
      <c r="Q5" s="43"/>
      <c r="R5" s="43"/>
      <c r="S5" s="43"/>
      <c r="T5" s="97"/>
      <c r="U5" s="45"/>
      <c r="V5" s="45"/>
      <c r="W5" s="45"/>
      <c r="X5" s="45"/>
      <c r="Y5" s="45"/>
      <c r="Z5" s="45"/>
      <c r="AA5" s="45"/>
      <c r="AB5" s="98"/>
      <c r="AC5" s="50"/>
      <c r="AD5" s="48"/>
      <c r="AE5" s="50"/>
      <c r="AF5" s="16"/>
      <c r="AG5" s="16"/>
      <c r="AH5" s="28"/>
      <c r="AI5" s="16"/>
      <c r="AJ5" s="16"/>
      <c r="AK5" s="28"/>
    </row>
    <row r="6" spans="1:38" ht="13.5" thickTop="1">
      <c r="A6" s="99">
        <v>2</v>
      </c>
      <c r="B6" s="100" t="s">
        <v>129</v>
      </c>
      <c r="C6" s="101" t="s">
        <v>130</v>
      </c>
      <c r="D6" s="102">
        <v>1982</v>
      </c>
      <c r="E6" s="21">
        <v>0</v>
      </c>
      <c r="F6" s="21">
        <v>0</v>
      </c>
      <c r="G6" s="21">
        <v>5</v>
      </c>
      <c r="H6" s="21">
        <v>0</v>
      </c>
      <c r="I6" s="21">
        <v>0</v>
      </c>
      <c r="J6" s="21">
        <v>5</v>
      </c>
      <c r="K6" s="22">
        <v>0</v>
      </c>
      <c r="L6" s="22">
        <v>0</v>
      </c>
      <c r="M6" s="22">
        <v>0</v>
      </c>
      <c r="N6" s="21">
        <v>37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104">
        <f>2*(60*HOUR(AH8)+MINUTE(AH8))</f>
        <v>6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4">
        <f>2*(60*HOUR(AK8)+MINUTE(AK8))</f>
        <v>0</v>
      </c>
      <c r="AC6" s="88">
        <f>SUM(E6:S6,U6:AA6)</f>
        <v>47</v>
      </c>
      <c r="AD6" s="89">
        <f>SUM(T6,AB6)</f>
        <v>6</v>
      </c>
      <c r="AE6" s="27">
        <f>SUM(AC6:AD6)</f>
        <v>53</v>
      </c>
      <c r="AF6" s="28">
        <v>0.40416666666666662</v>
      </c>
      <c r="AG6" s="28">
        <v>0.46875</v>
      </c>
      <c r="AH6" s="28">
        <f>AG6-AF6</f>
        <v>6.4583333333333381E-2</v>
      </c>
      <c r="AI6" s="28">
        <v>0.47569444444444442</v>
      </c>
      <c r="AJ6" s="28">
        <v>0.50347222222222221</v>
      </c>
      <c r="AK6" s="28">
        <f>AJ6-AI6</f>
        <v>2.777777777777779E-2</v>
      </c>
      <c r="AL6" s="83"/>
    </row>
    <row r="7" spans="1:38">
      <c r="A7" s="90"/>
      <c r="B7" s="103"/>
      <c r="C7" s="92" t="s">
        <v>131</v>
      </c>
      <c r="D7" s="93">
        <v>2011</v>
      </c>
      <c r="E7" s="32"/>
      <c r="F7" s="32"/>
      <c r="G7" s="32"/>
      <c r="H7" s="32"/>
      <c r="I7" s="32"/>
      <c r="J7" s="32"/>
      <c r="K7" s="33"/>
      <c r="L7" s="33"/>
      <c r="M7" s="33"/>
      <c r="N7" s="32"/>
      <c r="O7" s="32"/>
      <c r="P7" s="32"/>
      <c r="Q7" s="32"/>
      <c r="R7" s="32"/>
      <c r="S7" s="32"/>
      <c r="T7" s="94"/>
      <c r="U7" s="33"/>
      <c r="V7" s="33"/>
      <c r="W7" s="33"/>
      <c r="X7" s="33"/>
      <c r="Y7" s="33"/>
      <c r="Z7" s="33"/>
      <c r="AA7" s="33"/>
      <c r="AB7" s="95"/>
      <c r="AC7" s="38"/>
      <c r="AD7" s="58"/>
      <c r="AE7" s="38"/>
      <c r="AF7" s="16"/>
      <c r="AG7" s="16"/>
      <c r="AH7" s="28">
        <v>6.25E-2</v>
      </c>
      <c r="AI7" s="16"/>
      <c r="AJ7" s="16"/>
      <c r="AK7" s="28">
        <v>2.7777777777777776E-2</v>
      </c>
      <c r="AL7" s="83"/>
    </row>
    <row r="8" spans="1:38">
      <c r="A8" s="90"/>
      <c r="B8" s="91"/>
      <c r="C8" s="92"/>
      <c r="D8" s="93"/>
      <c r="E8" s="32"/>
      <c r="F8" s="32"/>
      <c r="G8" s="32"/>
      <c r="H8" s="32"/>
      <c r="I8" s="32"/>
      <c r="J8" s="32"/>
      <c r="K8" s="33"/>
      <c r="L8" s="33"/>
      <c r="M8" s="33"/>
      <c r="N8" s="32"/>
      <c r="O8" s="32"/>
      <c r="P8" s="32"/>
      <c r="Q8" s="32"/>
      <c r="R8" s="32"/>
      <c r="S8" s="32"/>
      <c r="T8" s="94"/>
      <c r="U8" s="33"/>
      <c r="V8" s="33"/>
      <c r="W8" s="33"/>
      <c r="X8" s="33"/>
      <c r="Y8" s="33"/>
      <c r="Z8" s="33"/>
      <c r="AA8" s="33"/>
      <c r="AB8" s="95"/>
      <c r="AC8" s="38"/>
      <c r="AD8" s="58"/>
      <c r="AE8" s="38"/>
      <c r="AF8" s="16"/>
      <c r="AG8" s="16"/>
      <c r="AH8" s="28">
        <f>ABS(AH6-AH7)</f>
        <v>2.0833333333333814E-3</v>
      </c>
      <c r="AI8" s="16"/>
      <c r="AJ8" s="16"/>
      <c r="AK8" s="28">
        <f>ABS(AK6-AK7)</f>
        <v>1.3877787807814457E-17</v>
      </c>
      <c r="AL8" s="83"/>
    </row>
    <row r="9" spans="1:38" ht="13.5" thickBot="1">
      <c r="A9" s="105"/>
      <c r="B9" s="110"/>
      <c r="C9" s="128"/>
      <c r="D9" s="129"/>
      <c r="E9" s="32"/>
      <c r="F9" s="32"/>
      <c r="G9" s="32"/>
      <c r="H9" s="32"/>
      <c r="I9" s="32"/>
      <c r="J9" s="32"/>
      <c r="K9" s="33"/>
      <c r="L9" s="33"/>
      <c r="M9" s="33"/>
      <c r="N9" s="32"/>
      <c r="O9" s="32"/>
      <c r="P9" s="32"/>
      <c r="Q9" s="32"/>
      <c r="R9" s="32"/>
      <c r="S9" s="32"/>
      <c r="T9" s="94"/>
      <c r="U9" s="33"/>
      <c r="V9" s="33"/>
      <c r="W9" s="33"/>
      <c r="X9" s="33"/>
      <c r="Y9" s="33"/>
      <c r="Z9" s="33"/>
      <c r="AA9" s="33"/>
      <c r="AB9" s="95"/>
      <c r="AC9" s="38"/>
      <c r="AD9" s="58"/>
      <c r="AE9" s="38"/>
      <c r="AF9" s="16"/>
      <c r="AG9" s="16"/>
      <c r="AH9" s="28"/>
      <c r="AI9" s="16"/>
      <c r="AJ9" s="16"/>
      <c r="AK9" s="28"/>
    </row>
    <row r="10" spans="1:38" ht="13.5" thickTop="1">
      <c r="A10" s="99">
        <v>3</v>
      </c>
      <c r="B10" s="100" t="s">
        <v>132</v>
      </c>
      <c r="C10" s="101" t="s">
        <v>133</v>
      </c>
      <c r="D10" s="102">
        <v>1993</v>
      </c>
      <c r="E10" s="51">
        <v>0</v>
      </c>
      <c r="F10" s="51">
        <v>0</v>
      </c>
      <c r="G10" s="51">
        <v>5</v>
      </c>
      <c r="H10" s="51">
        <v>0</v>
      </c>
      <c r="I10" s="51">
        <v>0</v>
      </c>
      <c r="J10" s="51">
        <v>0</v>
      </c>
      <c r="K10" s="52">
        <v>0</v>
      </c>
      <c r="L10" s="52">
        <v>0</v>
      </c>
      <c r="M10" s="52">
        <v>5</v>
      </c>
      <c r="N10" s="51">
        <v>21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104">
        <f>2*(60*HOUR(AH12)+MINUTE(AH12))</f>
        <v>10</v>
      </c>
      <c r="U10" s="52">
        <v>0</v>
      </c>
      <c r="V10" s="52">
        <v>0</v>
      </c>
      <c r="W10" s="52">
        <v>0</v>
      </c>
      <c r="X10" s="52">
        <v>0</v>
      </c>
      <c r="Y10" s="52">
        <v>0</v>
      </c>
      <c r="Z10" s="52">
        <v>0</v>
      </c>
      <c r="AA10" s="52">
        <v>0</v>
      </c>
      <c r="AB10" s="53">
        <f>2*(60*HOUR(AK12)+MINUTE(AK12))</f>
        <v>20</v>
      </c>
      <c r="AC10" s="123">
        <f>SUM(E10:S10,U10:AA10)</f>
        <v>31</v>
      </c>
      <c r="AD10" s="124">
        <f>SUM(T10,AB10)</f>
        <v>30</v>
      </c>
      <c r="AE10" s="54">
        <f>SUM(AC10:AD10)</f>
        <v>61</v>
      </c>
      <c r="AF10" s="28">
        <v>0.34375</v>
      </c>
      <c r="AG10" s="28">
        <v>0.40277777777777773</v>
      </c>
      <c r="AH10" s="28">
        <f>AG10-AF10</f>
        <v>5.9027777777777735E-2</v>
      </c>
      <c r="AI10" s="28">
        <v>0.40416666666666662</v>
      </c>
      <c r="AJ10" s="28">
        <v>0.42499999999999999</v>
      </c>
      <c r="AK10" s="28">
        <f>AJ10-AI10</f>
        <v>2.083333333333337E-2</v>
      </c>
      <c r="AL10" s="83"/>
    </row>
    <row r="11" spans="1:38">
      <c r="A11" s="90"/>
      <c r="B11" s="103"/>
      <c r="C11" s="92" t="s">
        <v>134</v>
      </c>
      <c r="D11" s="93">
        <v>1992</v>
      </c>
      <c r="E11" s="32"/>
      <c r="F11" s="32"/>
      <c r="G11" s="32"/>
      <c r="H11" s="32"/>
      <c r="I11" s="32"/>
      <c r="J11" s="32"/>
      <c r="K11" s="33"/>
      <c r="L11" s="33"/>
      <c r="M11" s="33"/>
      <c r="N11" s="32"/>
      <c r="O11" s="32"/>
      <c r="P11" s="32"/>
      <c r="Q11" s="32"/>
      <c r="R11" s="32"/>
      <c r="S11" s="32"/>
      <c r="T11" s="94"/>
      <c r="U11" s="33"/>
      <c r="V11" s="33"/>
      <c r="W11" s="33"/>
      <c r="X11" s="33"/>
      <c r="Y11" s="33"/>
      <c r="Z11" s="33"/>
      <c r="AA11" s="33"/>
      <c r="AB11" s="95"/>
      <c r="AC11" s="38"/>
      <c r="AD11" s="58"/>
      <c r="AE11" s="38"/>
      <c r="AF11" s="16"/>
      <c r="AG11" s="16"/>
      <c r="AH11" s="28">
        <v>6.25E-2</v>
      </c>
      <c r="AI11" s="16"/>
      <c r="AJ11" s="16"/>
      <c r="AK11" s="28">
        <v>2.7777777777777776E-2</v>
      </c>
      <c r="AL11" s="83"/>
    </row>
    <row r="12" spans="1:38">
      <c r="A12" s="90"/>
      <c r="B12" s="91"/>
      <c r="C12" s="92"/>
      <c r="D12" s="93"/>
      <c r="E12" s="32"/>
      <c r="F12" s="32"/>
      <c r="G12" s="32"/>
      <c r="H12" s="32"/>
      <c r="I12" s="32"/>
      <c r="J12" s="32"/>
      <c r="K12" s="33"/>
      <c r="L12" s="33"/>
      <c r="M12" s="33"/>
      <c r="N12" s="32"/>
      <c r="O12" s="32"/>
      <c r="P12" s="32"/>
      <c r="Q12" s="32"/>
      <c r="R12" s="32"/>
      <c r="S12" s="32"/>
      <c r="T12" s="94"/>
      <c r="U12" s="33"/>
      <c r="V12" s="33"/>
      <c r="W12" s="33"/>
      <c r="X12" s="33"/>
      <c r="Y12" s="33"/>
      <c r="Z12" s="33"/>
      <c r="AA12" s="33"/>
      <c r="AB12" s="95"/>
      <c r="AC12" s="38"/>
      <c r="AD12" s="58"/>
      <c r="AE12" s="38"/>
      <c r="AF12" s="16"/>
      <c r="AG12" s="16"/>
      <c r="AH12" s="28">
        <f>ABS(AH10-AH11)</f>
        <v>3.4722222222222654E-3</v>
      </c>
      <c r="AI12" s="16"/>
      <c r="AJ12" s="16"/>
      <c r="AK12" s="28">
        <f>ABS(AK10-AK11)</f>
        <v>6.9444444444444059E-3</v>
      </c>
      <c r="AL12" s="83"/>
    </row>
    <row r="13" spans="1:38" ht="13.5" thickBot="1">
      <c r="A13" s="105"/>
      <c r="B13" s="110"/>
      <c r="C13" s="128"/>
      <c r="D13" s="129"/>
      <c r="E13" s="32"/>
      <c r="F13" s="32"/>
      <c r="G13" s="32"/>
      <c r="H13" s="32"/>
      <c r="I13" s="32"/>
      <c r="J13" s="32"/>
      <c r="K13" s="33"/>
      <c r="L13" s="33"/>
      <c r="M13" s="33"/>
      <c r="N13" s="32"/>
      <c r="O13" s="32"/>
      <c r="P13" s="32"/>
      <c r="Q13" s="32"/>
      <c r="R13" s="32"/>
      <c r="S13" s="32"/>
      <c r="T13" s="94"/>
      <c r="U13" s="33"/>
      <c r="V13" s="33"/>
      <c r="W13" s="33"/>
      <c r="X13" s="33"/>
      <c r="Y13" s="33"/>
      <c r="Z13" s="33"/>
      <c r="AA13" s="33"/>
      <c r="AB13" s="95"/>
      <c r="AC13" s="38"/>
      <c r="AD13" s="58"/>
      <c r="AE13" s="38"/>
      <c r="AF13" s="16"/>
      <c r="AG13" s="16"/>
      <c r="AH13" s="28"/>
      <c r="AI13" s="16"/>
      <c r="AJ13" s="16"/>
      <c r="AK13" s="28"/>
    </row>
    <row r="14" spans="1:38" ht="13.5" thickTop="1">
      <c r="A14" s="99">
        <v>4</v>
      </c>
      <c r="B14" s="100" t="s">
        <v>135</v>
      </c>
      <c r="C14" s="101" t="s">
        <v>136</v>
      </c>
      <c r="D14" s="102">
        <v>1977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2">
        <v>0</v>
      </c>
      <c r="L14" s="52">
        <v>0</v>
      </c>
      <c r="M14" s="52">
        <v>0</v>
      </c>
      <c r="N14" s="51">
        <v>60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104">
        <f>2*(60*HOUR(AH16)+MINUTE(AH16))</f>
        <v>40</v>
      </c>
      <c r="U14" s="52">
        <v>0</v>
      </c>
      <c r="V14" s="52">
        <v>0</v>
      </c>
      <c r="W14" s="52">
        <v>5</v>
      </c>
      <c r="X14" s="52">
        <v>0</v>
      </c>
      <c r="Y14" s="52">
        <v>0</v>
      </c>
      <c r="Z14" s="52">
        <v>0</v>
      </c>
      <c r="AA14" s="52">
        <v>0</v>
      </c>
      <c r="AB14" s="53">
        <f>2*(60*HOUR(AK16)+MINUTE(AK16))</f>
        <v>2</v>
      </c>
      <c r="AC14" s="123">
        <f>SUM(E14:S14,U14:AA14)</f>
        <v>65</v>
      </c>
      <c r="AD14" s="124">
        <f>SUM(T14,AB14)</f>
        <v>42</v>
      </c>
      <c r="AE14" s="54">
        <f>SUM(AC14:AD14)</f>
        <v>107</v>
      </c>
      <c r="AF14" s="28">
        <v>0.41041666666666665</v>
      </c>
      <c r="AG14" s="28">
        <v>0.48680555555555555</v>
      </c>
      <c r="AH14" s="28">
        <f>AG14-AF14</f>
        <v>7.6388888888888895E-2</v>
      </c>
      <c r="AI14" s="28">
        <v>0.49374999999999997</v>
      </c>
      <c r="AJ14" s="28">
        <v>0.52222222222222225</v>
      </c>
      <c r="AK14" s="28">
        <f>AJ14-AI14</f>
        <v>2.8472222222222288E-2</v>
      </c>
      <c r="AL14" s="83"/>
    </row>
    <row r="15" spans="1:38">
      <c r="A15" s="90"/>
      <c r="B15" s="103"/>
      <c r="C15" s="92" t="s">
        <v>137</v>
      </c>
      <c r="D15" s="93">
        <v>1964</v>
      </c>
      <c r="E15" s="32"/>
      <c r="F15" s="32"/>
      <c r="G15" s="32"/>
      <c r="H15" s="32"/>
      <c r="I15" s="32"/>
      <c r="J15" s="32"/>
      <c r="K15" s="33"/>
      <c r="L15" s="33"/>
      <c r="M15" s="33"/>
      <c r="N15" s="32"/>
      <c r="O15" s="32"/>
      <c r="P15" s="32"/>
      <c r="Q15" s="32"/>
      <c r="R15" s="32"/>
      <c r="S15" s="32"/>
      <c r="T15" s="94"/>
      <c r="U15" s="33"/>
      <c r="V15" s="33"/>
      <c r="W15" s="33"/>
      <c r="X15" s="33"/>
      <c r="Y15" s="33"/>
      <c r="Z15" s="33"/>
      <c r="AA15" s="33"/>
      <c r="AB15" s="95"/>
      <c r="AC15" s="38"/>
      <c r="AD15" s="58"/>
      <c r="AE15" s="38"/>
      <c r="AF15" s="16"/>
      <c r="AG15" s="16"/>
      <c r="AH15" s="28">
        <v>6.25E-2</v>
      </c>
      <c r="AI15" s="16"/>
      <c r="AJ15" s="16"/>
      <c r="AK15" s="28">
        <v>2.7777777777777776E-2</v>
      </c>
      <c r="AL15" s="83"/>
    </row>
    <row r="16" spans="1:38">
      <c r="A16" s="90"/>
      <c r="B16" s="91"/>
      <c r="C16" s="92" t="s">
        <v>138</v>
      </c>
      <c r="D16" s="93">
        <v>2010</v>
      </c>
      <c r="E16" s="32"/>
      <c r="F16" s="32"/>
      <c r="G16" s="32"/>
      <c r="H16" s="32"/>
      <c r="I16" s="32"/>
      <c r="J16" s="32"/>
      <c r="K16" s="33"/>
      <c r="L16" s="33"/>
      <c r="M16" s="33"/>
      <c r="N16" s="32"/>
      <c r="O16" s="32"/>
      <c r="P16" s="32"/>
      <c r="Q16" s="32"/>
      <c r="R16" s="32"/>
      <c r="S16" s="32"/>
      <c r="T16" s="94"/>
      <c r="U16" s="33"/>
      <c r="V16" s="33"/>
      <c r="W16" s="33"/>
      <c r="X16" s="33"/>
      <c r="Y16" s="33"/>
      <c r="Z16" s="33"/>
      <c r="AA16" s="33"/>
      <c r="AB16" s="95"/>
      <c r="AC16" s="38"/>
      <c r="AD16" s="58"/>
      <c r="AE16" s="38"/>
      <c r="AF16" s="16"/>
      <c r="AG16" s="16"/>
      <c r="AH16" s="28">
        <f>ABS(AH14-AH15)</f>
        <v>1.3888888888888895E-2</v>
      </c>
      <c r="AI16" s="16"/>
      <c r="AJ16" s="16"/>
      <c r="AK16" s="28">
        <f>ABS(AK14-AK15)</f>
        <v>6.9444444444451137E-4</v>
      </c>
      <c r="AL16" s="83"/>
    </row>
    <row r="17" spans="1:38" ht="13.5" thickBot="1">
      <c r="A17" s="105"/>
      <c r="B17" s="110"/>
      <c r="C17" s="128"/>
      <c r="D17" s="129"/>
      <c r="E17" s="32"/>
      <c r="F17" s="32"/>
      <c r="G17" s="32"/>
      <c r="H17" s="32"/>
      <c r="I17" s="32"/>
      <c r="J17" s="32"/>
      <c r="K17" s="33"/>
      <c r="L17" s="33"/>
      <c r="M17" s="33"/>
      <c r="N17" s="32"/>
      <c r="O17" s="32"/>
      <c r="P17" s="32"/>
      <c r="Q17" s="32"/>
      <c r="R17" s="32"/>
      <c r="S17" s="32"/>
      <c r="T17" s="94"/>
      <c r="U17" s="33"/>
      <c r="V17" s="33"/>
      <c r="W17" s="33"/>
      <c r="X17" s="33"/>
      <c r="Y17" s="33"/>
      <c r="Z17" s="33"/>
      <c r="AA17" s="33"/>
      <c r="AB17" s="95"/>
      <c r="AC17" s="38"/>
      <c r="AD17" s="58"/>
      <c r="AE17" s="38"/>
      <c r="AF17" s="16"/>
      <c r="AG17" s="16"/>
      <c r="AH17" s="28"/>
      <c r="AI17" s="16"/>
      <c r="AJ17" s="16"/>
      <c r="AK17" s="28"/>
    </row>
    <row r="18" spans="1:38" ht="13.5" thickTop="1">
      <c r="A18" s="99">
        <v>5</v>
      </c>
      <c r="B18" s="100" t="s">
        <v>139</v>
      </c>
      <c r="C18" s="101" t="s">
        <v>140</v>
      </c>
      <c r="D18" s="102">
        <v>2005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2">
        <v>5</v>
      </c>
      <c r="L18" s="52">
        <v>0</v>
      </c>
      <c r="M18" s="52">
        <v>5</v>
      </c>
      <c r="N18" s="51">
        <v>100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104">
        <f>2*(60*HOUR(AH20)+MINUTE(AH20))</f>
        <v>0</v>
      </c>
      <c r="U18" s="52">
        <v>0</v>
      </c>
      <c r="V18" s="52">
        <v>0</v>
      </c>
      <c r="W18" s="52">
        <v>0</v>
      </c>
      <c r="X18" s="52">
        <v>0</v>
      </c>
      <c r="Y18" s="52">
        <v>0</v>
      </c>
      <c r="Z18" s="52">
        <v>0</v>
      </c>
      <c r="AA18" s="52">
        <v>0</v>
      </c>
      <c r="AB18" s="53">
        <f>2*(60*HOUR(AK20)+MINUTE(AK20))</f>
        <v>0</v>
      </c>
      <c r="AC18" s="123">
        <f>SUM(E18:S18,U18:AA18)</f>
        <v>110</v>
      </c>
      <c r="AD18" s="124">
        <f>SUM(T18,AB18)</f>
        <v>0</v>
      </c>
      <c r="AE18" s="54">
        <f>SUM(AC18:AD18)</f>
        <v>110</v>
      </c>
      <c r="AF18" s="28">
        <v>0.35138888888888892</v>
      </c>
      <c r="AG18" s="28">
        <v>0.41388888888888892</v>
      </c>
      <c r="AH18" s="28">
        <f>AG18-AF18</f>
        <v>6.25E-2</v>
      </c>
      <c r="AI18" s="28">
        <v>0.41666666666666669</v>
      </c>
      <c r="AJ18" s="28">
        <v>0.44444444444444442</v>
      </c>
      <c r="AK18" s="28">
        <f>AJ18-AI18</f>
        <v>2.7777777777777735E-2</v>
      </c>
      <c r="AL18" s="83"/>
    </row>
    <row r="19" spans="1:38">
      <c r="A19" s="90"/>
      <c r="B19" s="103"/>
      <c r="C19" s="92" t="s">
        <v>141</v>
      </c>
      <c r="D19" s="93">
        <v>2000</v>
      </c>
      <c r="E19" s="32"/>
      <c r="F19" s="32"/>
      <c r="G19" s="32"/>
      <c r="H19" s="32"/>
      <c r="I19" s="32"/>
      <c r="J19" s="32"/>
      <c r="K19" s="33"/>
      <c r="L19" s="33"/>
      <c r="M19" s="33"/>
      <c r="N19" s="32"/>
      <c r="O19" s="32"/>
      <c r="P19" s="32"/>
      <c r="Q19" s="32"/>
      <c r="R19" s="32"/>
      <c r="S19" s="32"/>
      <c r="T19" s="94"/>
      <c r="U19" s="33"/>
      <c r="V19" s="33"/>
      <c r="W19" s="33"/>
      <c r="X19" s="33"/>
      <c r="Y19" s="33"/>
      <c r="Z19" s="33"/>
      <c r="AA19" s="33"/>
      <c r="AB19" s="95"/>
      <c r="AC19" s="38"/>
      <c r="AD19" s="58"/>
      <c r="AE19" s="38"/>
      <c r="AF19" s="16"/>
      <c r="AG19" s="16"/>
      <c r="AH19" s="28">
        <v>6.25E-2</v>
      </c>
      <c r="AI19" s="16"/>
      <c r="AJ19" s="16"/>
      <c r="AK19" s="28">
        <v>2.7777777777777776E-2</v>
      </c>
      <c r="AL19" s="83"/>
    </row>
    <row r="20" spans="1:38">
      <c r="A20" s="90"/>
      <c r="B20" s="91"/>
      <c r="C20" s="92"/>
      <c r="D20" s="93"/>
      <c r="E20" s="32"/>
      <c r="F20" s="32"/>
      <c r="G20" s="32"/>
      <c r="H20" s="32"/>
      <c r="I20" s="32"/>
      <c r="J20" s="32"/>
      <c r="K20" s="33"/>
      <c r="L20" s="33"/>
      <c r="M20" s="33"/>
      <c r="N20" s="32"/>
      <c r="O20" s="32"/>
      <c r="P20" s="32"/>
      <c r="Q20" s="32"/>
      <c r="R20" s="32"/>
      <c r="S20" s="32"/>
      <c r="T20" s="94"/>
      <c r="U20" s="33"/>
      <c r="V20" s="33"/>
      <c r="W20" s="33"/>
      <c r="X20" s="33"/>
      <c r="Y20" s="33"/>
      <c r="Z20" s="33"/>
      <c r="AA20" s="33"/>
      <c r="AB20" s="95"/>
      <c r="AC20" s="38"/>
      <c r="AD20" s="58"/>
      <c r="AE20" s="38"/>
      <c r="AF20" s="16"/>
      <c r="AG20" s="16"/>
      <c r="AH20" s="28">
        <f>ABS(AH18-AH19)</f>
        <v>0</v>
      </c>
      <c r="AI20" s="16"/>
      <c r="AJ20" s="16"/>
      <c r="AK20" s="28">
        <f>ABS(AK18-AK19)</f>
        <v>4.163336342344337E-17</v>
      </c>
      <c r="AL20" s="83"/>
    </row>
    <row r="21" spans="1:38" ht="13.5" thickBot="1">
      <c r="A21" s="105"/>
      <c r="B21" s="110"/>
      <c r="C21" s="128"/>
      <c r="D21" s="129"/>
      <c r="E21" s="32"/>
      <c r="F21" s="32"/>
      <c r="G21" s="32"/>
      <c r="H21" s="32"/>
      <c r="I21" s="32"/>
      <c r="J21" s="32"/>
      <c r="K21" s="33"/>
      <c r="L21" s="33"/>
      <c r="M21" s="33"/>
      <c r="N21" s="32"/>
      <c r="O21" s="32"/>
      <c r="P21" s="32"/>
      <c r="Q21" s="32"/>
      <c r="R21" s="32"/>
      <c r="S21" s="32"/>
      <c r="T21" s="94"/>
      <c r="U21" s="33"/>
      <c r="V21" s="33"/>
      <c r="W21" s="33"/>
      <c r="X21" s="33"/>
      <c r="Y21" s="33"/>
      <c r="Z21" s="33"/>
      <c r="AA21" s="33"/>
      <c r="AB21" s="95"/>
      <c r="AC21" s="38"/>
      <c r="AD21" s="58"/>
      <c r="AE21" s="38"/>
      <c r="AF21" s="16"/>
      <c r="AG21" s="16"/>
      <c r="AH21" s="28"/>
      <c r="AI21" s="16"/>
      <c r="AJ21" s="16"/>
      <c r="AK21" s="28"/>
    </row>
    <row r="22" spans="1:38" ht="13.5" thickTop="1">
      <c r="A22" s="99">
        <v>6</v>
      </c>
      <c r="B22" s="100" t="s">
        <v>142</v>
      </c>
      <c r="C22" s="101" t="s">
        <v>143</v>
      </c>
      <c r="D22" s="102">
        <v>2003</v>
      </c>
      <c r="E22" s="51">
        <v>0</v>
      </c>
      <c r="F22" s="51">
        <v>0</v>
      </c>
      <c r="G22" s="51">
        <v>0</v>
      </c>
      <c r="H22" s="51">
        <v>0</v>
      </c>
      <c r="I22" s="51">
        <v>100</v>
      </c>
      <c r="J22" s="51">
        <v>100</v>
      </c>
      <c r="K22" s="52">
        <v>0</v>
      </c>
      <c r="L22" s="52">
        <v>0</v>
      </c>
      <c r="M22" s="52">
        <v>0</v>
      </c>
      <c r="N22" s="51">
        <v>60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104">
        <f>2*(60*HOUR(AH24)+MINUTE(AH24))</f>
        <v>110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v>0</v>
      </c>
      <c r="AB22" s="53">
        <f>2*(60*HOUR(AK24)+MINUTE(AK24))</f>
        <v>2</v>
      </c>
      <c r="AC22" s="123">
        <f>SUM(E22:S22,U22:AA22)</f>
        <v>260</v>
      </c>
      <c r="AD22" s="124">
        <f>SUM(T22,AB22)</f>
        <v>112</v>
      </c>
      <c r="AE22" s="54">
        <f>SUM(AC22:AD22)</f>
        <v>372</v>
      </c>
      <c r="AF22" s="28">
        <v>0.3611111111111111</v>
      </c>
      <c r="AG22" s="28">
        <v>0.46180555555555558</v>
      </c>
      <c r="AH22" s="28">
        <f>AG22-AF22</f>
        <v>0.10069444444444448</v>
      </c>
      <c r="AI22" s="28">
        <v>0.47152777777777777</v>
      </c>
      <c r="AJ22" s="28">
        <v>0.5</v>
      </c>
      <c r="AK22" s="28">
        <f>AJ22-AI22</f>
        <v>2.8472222222222232E-2</v>
      </c>
      <c r="AL22" s="83"/>
    </row>
    <row r="23" spans="1:38">
      <c r="A23" s="90"/>
      <c r="B23" s="103"/>
      <c r="C23" s="92" t="s">
        <v>144</v>
      </c>
      <c r="D23" s="93">
        <v>2003</v>
      </c>
      <c r="E23" s="32"/>
      <c r="F23" s="32"/>
      <c r="G23" s="32"/>
      <c r="H23" s="32"/>
      <c r="I23" s="32"/>
      <c r="J23" s="32"/>
      <c r="K23" s="33"/>
      <c r="L23" s="33"/>
      <c r="M23" s="33"/>
      <c r="N23" s="32"/>
      <c r="O23" s="32"/>
      <c r="P23" s="32"/>
      <c r="Q23" s="32"/>
      <c r="R23" s="32"/>
      <c r="S23" s="32"/>
      <c r="T23" s="94"/>
      <c r="U23" s="33"/>
      <c r="V23" s="33"/>
      <c r="W23" s="33"/>
      <c r="X23" s="33"/>
      <c r="Y23" s="33"/>
      <c r="Z23" s="33"/>
      <c r="AA23" s="33"/>
      <c r="AB23" s="95"/>
      <c r="AC23" s="38"/>
      <c r="AD23" s="58"/>
      <c r="AE23" s="38"/>
      <c r="AF23" s="16"/>
      <c r="AG23" s="16"/>
      <c r="AH23" s="28">
        <v>6.25E-2</v>
      </c>
      <c r="AI23" s="16"/>
      <c r="AJ23" s="16"/>
      <c r="AK23" s="28">
        <v>2.7777777777777776E-2</v>
      </c>
      <c r="AL23" s="83"/>
    </row>
    <row r="24" spans="1:38">
      <c r="A24" s="90"/>
      <c r="B24" s="91"/>
      <c r="C24" s="92" t="s">
        <v>145</v>
      </c>
      <c r="D24" s="93">
        <v>2007</v>
      </c>
      <c r="E24" s="32"/>
      <c r="F24" s="32"/>
      <c r="G24" s="32"/>
      <c r="H24" s="32"/>
      <c r="I24" s="32"/>
      <c r="J24" s="32"/>
      <c r="K24" s="33"/>
      <c r="L24" s="33"/>
      <c r="M24" s="33"/>
      <c r="N24" s="32"/>
      <c r="O24" s="32"/>
      <c r="P24" s="32"/>
      <c r="Q24" s="32"/>
      <c r="R24" s="32"/>
      <c r="S24" s="32"/>
      <c r="T24" s="94"/>
      <c r="U24" s="33"/>
      <c r="V24" s="33"/>
      <c r="W24" s="33"/>
      <c r="X24" s="33"/>
      <c r="Y24" s="33"/>
      <c r="Z24" s="33"/>
      <c r="AA24" s="33"/>
      <c r="AB24" s="95"/>
      <c r="AC24" s="38"/>
      <c r="AD24" s="58"/>
      <c r="AE24" s="38"/>
      <c r="AF24" s="16"/>
      <c r="AG24" s="16"/>
      <c r="AH24" s="28">
        <f>ABS(AH22-AH23)</f>
        <v>3.8194444444444475E-2</v>
      </c>
      <c r="AI24" s="16"/>
      <c r="AJ24" s="16"/>
      <c r="AK24" s="28">
        <f>ABS(AK22-AK23)</f>
        <v>6.9444444444445586E-4</v>
      </c>
      <c r="AL24" s="83"/>
    </row>
    <row r="25" spans="1:38" ht="13.5" thickBot="1">
      <c r="A25" s="105"/>
      <c r="B25" s="110"/>
      <c r="C25" s="111"/>
      <c r="D25" s="112"/>
      <c r="E25" s="76"/>
      <c r="F25" s="76"/>
      <c r="G25" s="76"/>
      <c r="H25" s="76"/>
      <c r="I25" s="76"/>
      <c r="J25" s="76"/>
      <c r="K25" s="77"/>
      <c r="L25" s="77"/>
      <c r="M25" s="77"/>
      <c r="N25" s="76"/>
      <c r="O25" s="76"/>
      <c r="P25" s="76"/>
      <c r="Q25" s="76"/>
      <c r="R25" s="76"/>
      <c r="S25" s="76"/>
      <c r="T25" s="106"/>
      <c r="U25" s="77"/>
      <c r="V25" s="77"/>
      <c r="W25" s="77"/>
      <c r="X25" s="77"/>
      <c r="Y25" s="77"/>
      <c r="Z25" s="77"/>
      <c r="AA25" s="77"/>
      <c r="AB25" s="107"/>
      <c r="AC25" s="108"/>
      <c r="AD25" s="109"/>
      <c r="AE25" s="108"/>
      <c r="AF25" s="16"/>
      <c r="AG25" s="16"/>
      <c r="AH25" s="28"/>
      <c r="AI25" s="16"/>
      <c r="AJ25" s="16"/>
      <c r="AK25" s="28"/>
    </row>
    <row r="26" spans="1:38">
      <c r="B26" s="80">
        <f>COUNTIF(B2:B25,"**")</f>
        <v>6</v>
      </c>
      <c r="C26" s="80">
        <f>COUNTIF(C2:C25,"**")</f>
        <v>16</v>
      </c>
    </row>
    <row r="27" spans="1:38">
      <c r="B27" s="80" t="s">
        <v>19</v>
      </c>
      <c r="C27" s="80" t="s">
        <v>20</v>
      </c>
    </row>
  </sheetData>
  <printOptions horizontalCentered="1"/>
  <pageMargins left="0.31496062992125984" right="0.31496062992125984" top="0.35433070866141736" bottom="0.35433070866141736" header="0.11811023622047245" footer="0.31496062992125984"/>
  <pageSetup paperSize="9" scale="91" fitToHeight="2" orientation="landscape" r:id="rId1"/>
  <headerFooter>
    <oddHeader>&amp;LXXII. Rezét Kupa&amp;CNKM C kategória&amp;R2019.04.13.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8</vt:i4>
      </vt:variant>
    </vt:vector>
  </HeadingPairs>
  <TitlesOfParts>
    <vt:vector size="14" baseType="lpstr">
      <vt:lpstr>A_A36_A50</vt:lpstr>
      <vt:lpstr>A60_A70_A80</vt:lpstr>
      <vt:lpstr>B</vt:lpstr>
      <vt:lpstr>NKM_B</vt:lpstr>
      <vt:lpstr>C</vt:lpstr>
      <vt:lpstr>NKM_C</vt:lpstr>
      <vt:lpstr>B!Nyomtatási_cím</vt:lpstr>
      <vt:lpstr>'C'!Nyomtatási_cím</vt:lpstr>
      <vt:lpstr>NKM_B!Nyomtatási_cím</vt:lpstr>
      <vt:lpstr>NKM_C!Nyomtatási_cím</vt:lpstr>
      <vt:lpstr>B!Nyomtatási_terület</vt:lpstr>
      <vt:lpstr>'C'!Nyomtatási_terület</vt:lpstr>
      <vt:lpstr>NKM_B!Nyomtatási_terület</vt:lpstr>
      <vt:lpstr>NKM_C!Nyomtatási_terület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Kereskedelmi és Hitelbank Rt.</dc:creator>
  <cp:lastModifiedBy>Dravecz Ferenc</cp:lastModifiedBy>
  <cp:lastPrinted>2019-04-18T10:37:46Z</cp:lastPrinted>
  <dcterms:created xsi:type="dcterms:W3CDTF">2001-03-10T07:36:05Z</dcterms:created>
  <dcterms:modified xsi:type="dcterms:W3CDTF">2019-04-30T17:02:40Z</dcterms:modified>
</cp:coreProperties>
</file>