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1"/>
  </bookViews>
  <sheets>
    <sheet name="középfok " sheetId="1" r:id="rId1"/>
    <sheet name="családi" sheetId="2" r:id="rId2"/>
  </sheets>
  <definedNames>
    <definedName name="_xlnm.Print_Area" localSheetId="1">'családi'!$A$1:$AK$16</definedName>
    <definedName name="_xlnm.Print_Area" localSheetId="0">'középfok '!$A$1:$AQ$15</definedName>
  </definedNames>
  <calcPr fullCalcOnLoad="1"/>
</workbook>
</file>

<file path=xl/sharedStrings.xml><?xml version="1.0" encoding="utf-8"?>
<sst xmlns="http://schemas.openxmlformats.org/spreadsheetml/2006/main" count="132" uniqueCount="75">
  <si>
    <t>Helyezés</t>
  </si>
  <si>
    <t>II.</t>
  </si>
  <si>
    <t>Kékút</t>
  </si>
  <si>
    <t>Baric Ádám</t>
  </si>
  <si>
    <t>időhiba</t>
  </si>
  <si>
    <t>gödör</t>
  </si>
  <si>
    <t>I.</t>
  </si>
  <si>
    <t>III.</t>
  </si>
  <si>
    <t>időmérő állomás</t>
  </si>
  <si>
    <t>cél</t>
  </si>
  <si>
    <t>összhibapont</t>
  </si>
  <si>
    <t>bója hiba</t>
  </si>
  <si>
    <t>feladat hiba</t>
  </si>
  <si>
    <t>Csapatnév</t>
  </si>
  <si>
    <t>jellegfa</t>
  </si>
  <si>
    <t>Versenyzők</t>
  </si>
  <si>
    <t>szikla</t>
  </si>
  <si>
    <t>Bójavadász</t>
  </si>
  <si>
    <t>Silye Imre</t>
  </si>
  <si>
    <t>Budapesti Tájékozódási
 Túrabajnokság
családi kategória</t>
  </si>
  <si>
    <t>mélyedés</t>
  </si>
  <si>
    <t>rókavár</t>
  </si>
  <si>
    <t>Maci</t>
  </si>
  <si>
    <t>Kéki Eleonora</t>
  </si>
  <si>
    <t>1a</t>
  </si>
  <si>
    <t>1b</t>
  </si>
  <si>
    <t>földletörés</t>
  </si>
  <si>
    <t>szika fal</t>
  </si>
  <si>
    <t>távolságmérés</t>
  </si>
  <si>
    <t>piktortégla üreg</t>
  </si>
  <si>
    <t>70 perc</t>
  </si>
  <si>
    <t>Végvári szikla</t>
  </si>
  <si>
    <t>lapos tál</t>
  </si>
  <si>
    <t>nagy mélyedés</t>
  </si>
  <si>
    <t>kötelező útvonal</t>
  </si>
  <si>
    <t>110 perc</t>
  </si>
  <si>
    <t>Pattantyús</t>
  </si>
  <si>
    <t>Pattantyús-Ábrahám Sándor
Pattantyús-Ábrahám Sándorné</t>
  </si>
  <si>
    <t>Kismicskuk</t>
  </si>
  <si>
    <t>Micsku Mihály
Micsku Mihályné
Micsku Boglárka Klára
Micsku Csenge Livia
Micsku Emma Sára
Micsku Benedek Ábel</t>
  </si>
  <si>
    <t>Szuper négyes</t>
  </si>
  <si>
    <t>Látrányiné Halász Ágnes
Látrányi Zsolt</t>
  </si>
  <si>
    <t>Gutai család</t>
  </si>
  <si>
    <t>Gutai Levente
Cseh-Gutai Judit
Gutai Dániel</t>
  </si>
  <si>
    <t>Csókási</t>
  </si>
  <si>
    <t>Csókási Zsolt</t>
  </si>
  <si>
    <t>Paulik Attila</t>
  </si>
  <si>
    <t>Zöldsport</t>
  </si>
  <si>
    <t>SZASZO</t>
  </si>
  <si>
    <t>Szabó József
Szabó Józsefné</t>
  </si>
  <si>
    <t>Csonka</t>
  </si>
  <si>
    <t>Csonka Károly</t>
  </si>
  <si>
    <t>Országos Középfokú Tájékozódási
 Túrabajnokság
családi kategória</t>
  </si>
  <si>
    <t>258 m</t>
  </si>
  <si>
    <t>120 perc</t>
  </si>
  <si>
    <t>218 m</t>
  </si>
  <si>
    <t>vizes gödör</t>
  </si>
  <si>
    <t>MVM-5</t>
  </si>
  <si>
    <t>dr. Kozubovics Dana
Mórocz Imre
Batyiscseva Natalja</t>
  </si>
  <si>
    <t>Pálvölgyi Bence
Varga Dóra</t>
  </si>
  <si>
    <t>Horváth András</t>
  </si>
  <si>
    <t>Nagy Norbert</t>
  </si>
  <si>
    <t>Vízkelety BT</t>
  </si>
  <si>
    <t>Papanek Ernő
Papanek Ilona
Kassay Erzsébet</t>
  </si>
  <si>
    <t>Marx István</t>
  </si>
  <si>
    <t>C kategória</t>
  </si>
  <si>
    <t>Szanki Szutyokbányász</t>
  </si>
  <si>
    <t>Gejza</t>
  </si>
  <si>
    <t>Márik Tibor
Bajor Christa
Szuromi Dóra</t>
  </si>
  <si>
    <t>Bénik Tamás
Varga Csanád
Varga István</t>
  </si>
  <si>
    <t>Budapesti Tájékozódási
 Túrabajnokság
középfokú A csoport</t>
  </si>
  <si>
    <t>Országos Középfokú Tájékozódási
 Túrabajnokság
középfokú A csoport</t>
  </si>
  <si>
    <t>Budapesti Tájékozódási
 Túrabajnokság
középfokú B csoport</t>
  </si>
  <si>
    <t>Országos Középfokú
 Tájékozódási Túrabajnokság
középfokú B csoport</t>
  </si>
  <si>
    <t>Szádeczky-Kardoss Géza
Mazurka Gabriella
Juráncsik Gábor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</si>
</sst>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</numFmts>
  <fonts count="52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theme="1"/>
      <name val="Times New Roman"/>
      <family val="1"/>
    </font>
    <font>
      <b/>
      <sz val="12"/>
      <color theme="9" tint="-0.4999699890613556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12" borderId="15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textRotation="90" wrapText="1"/>
    </xf>
    <xf numFmtId="0" fontId="4" fillId="34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textRotation="90" wrapText="1"/>
    </xf>
    <xf numFmtId="0" fontId="4" fillId="40" borderId="24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6" fillId="43" borderId="24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/>
    </xf>
    <xf numFmtId="2" fontId="4" fillId="4" borderId="27" xfId="0" applyNumberFormat="1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/>
    </xf>
    <xf numFmtId="2" fontId="4" fillId="22" borderId="27" xfId="0" applyNumberFormat="1" applyFont="1" applyFill="1" applyBorder="1" applyAlignment="1">
      <alignment horizontal="center" vertical="center"/>
    </xf>
    <xf numFmtId="2" fontId="4" fillId="22" borderId="28" xfId="0" applyNumberFormat="1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 textRotation="90" wrapText="1"/>
    </xf>
    <xf numFmtId="0" fontId="4" fillId="45" borderId="15" xfId="0" applyFont="1" applyFill="1" applyBorder="1" applyAlignment="1">
      <alignment horizontal="center" textRotation="90" wrapText="1"/>
    </xf>
    <xf numFmtId="0" fontId="4" fillId="22" borderId="16" xfId="0" applyFont="1" applyFill="1" applyBorder="1" applyAlignment="1">
      <alignment horizontal="center" textRotation="90" wrapText="1"/>
    </xf>
    <xf numFmtId="0" fontId="4" fillId="46" borderId="2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textRotation="90" wrapText="1"/>
    </xf>
    <xf numFmtId="0" fontId="4" fillId="46" borderId="30" xfId="0" applyFont="1" applyFill="1" applyBorder="1" applyAlignment="1">
      <alignment horizontal="center" vertical="center" wrapText="1"/>
    </xf>
    <xf numFmtId="0" fontId="4" fillId="46" borderId="31" xfId="0" applyFont="1" applyFill="1" applyBorder="1" applyAlignment="1">
      <alignment horizontal="center" vertical="center" wrapText="1"/>
    </xf>
    <xf numFmtId="0" fontId="4" fillId="46" borderId="24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wrapText="1"/>
    </xf>
    <xf numFmtId="0" fontId="6" fillId="22" borderId="24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22" borderId="14" xfId="0" applyFont="1" applyFill="1" applyBorder="1" applyAlignment="1">
      <alignment horizontal="center" vertical="center" wrapText="1"/>
    </xf>
    <xf numFmtId="2" fontId="4" fillId="4" borderId="32" xfId="0" applyNumberFormat="1" applyFont="1" applyFill="1" applyBorder="1" applyAlignment="1">
      <alignment horizontal="center" vertical="center"/>
    </xf>
    <xf numFmtId="0" fontId="6" fillId="46" borderId="2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10" borderId="14" xfId="0" applyFont="1" applyFill="1" applyBorder="1" applyAlignment="1">
      <alignment horizontal="center" vertical="center" wrapText="1"/>
    </xf>
    <xf numFmtId="0" fontId="49" fillId="4" borderId="37" xfId="0" applyFont="1" applyFill="1" applyBorder="1" applyAlignment="1">
      <alignment vertical="center" wrapText="1"/>
    </xf>
    <xf numFmtId="0" fontId="49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wrapText="1"/>
    </xf>
    <xf numFmtId="0" fontId="0" fillId="0" borderId="38" xfId="0" applyBorder="1" applyAlignment="1">
      <alignment/>
    </xf>
    <xf numFmtId="2" fontId="4" fillId="4" borderId="39" xfId="0" applyNumberFormat="1" applyFont="1" applyFill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0" fontId="5" fillId="4" borderId="41" xfId="0" applyFont="1" applyFill="1" applyBorder="1" applyAlignment="1">
      <alignment/>
    </xf>
    <xf numFmtId="0" fontId="3" fillId="4" borderId="37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5" fillId="22" borderId="41" xfId="0" applyFont="1" applyFill="1" applyBorder="1" applyAlignment="1">
      <alignment/>
    </xf>
    <xf numFmtId="2" fontId="4" fillId="22" borderId="40" xfId="0" applyNumberFormat="1" applyFont="1" applyFill="1" applyBorder="1" applyAlignment="1">
      <alignment horizontal="center" vertical="center"/>
    </xf>
    <xf numFmtId="2" fontId="4" fillId="22" borderId="44" xfId="0" applyNumberFormat="1" applyFont="1" applyFill="1" applyBorder="1" applyAlignment="1">
      <alignment horizontal="center" vertical="center"/>
    </xf>
    <xf numFmtId="2" fontId="4" fillId="22" borderId="45" xfId="0" applyNumberFormat="1" applyFont="1" applyFill="1" applyBorder="1" applyAlignment="1">
      <alignment horizontal="center" vertical="center"/>
    </xf>
    <xf numFmtId="2" fontId="4" fillId="22" borderId="46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51" fillId="22" borderId="20" xfId="0" applyFont="1" applyFill="1" applyBorder="1" applyAlignment="1">
      <alignment horizontal="center" vertical="center"/>
    </xf>
    <xf numFmtId="0" fontId="49" fillId="22" borderId="2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/>
    </xf>
    <xf numFmtId="2" fontId="4" fillId="4" borderId="48" xfId="0" applyNumberFormat="1" applyFont="1" applyFill="1" applyBorder="1" applyAlignment="1">
      <alignment horizontal="center" vertical="center"/>
    </xf>
    <xf numFmtId="2" fontId="4" fillId="4" borderId="44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4" borderId="48" xfId="0" applyFont="1" applyFill="1" applyBorder="1" applyAlignment="1">
      <alignment textRotation="90" wrapText="1"/>
    </xf>
    <xf numFmtId="0" fontId="4" fillId="4" borderId="45" xfId="0" applyFont="1" applyFill="1" applyBorder="1" applyAlignment="1">
      <alignment textRotation="90"/>
    </xf>
    <xf numFmtId="0" fontId="4" fillId="4" borderId="48" xfId="0" applyFont="1" applyFill="1" applyBorder="1" applyAlignment="1">
      <alignment horizontal="center" textRotation="90" wrapText="1"/>
    </xf>
    <xf numFmtId="0" fontId="4" fillId="4" borderId="45" xfId="0" applyFont="1" applyFill="1" applyBorder="1" applyAlignment="1">
      <alignment horizontal="center" textRotation="90"/>
    </xf>
    <xf numFmtId="0" fontId="4" fillId="22" borderId="48" xfId="0" applyFont="1" applyFill="1" applyBorder="1" applyAlignment="1">
      <alignment textRotation="90" wrapText="1"/>
    </xf>
    <xf numFmtId="0" fontId="4" fillId="22" borderId="45" xfId="0" applyFont="1" applyFill="1" applyBorder="1" applyAlignment="1">
      <alignment textRotation="90"/>
    </xf>
    <xf numFmtId="0" fontId="4" fillId="48" borderId="33" xfId="0" applyFont="1" applyFill="1" applyBorder="1" applyAlignment="1">
      <alignment horizontal="center" textRotation="90" wrapText="1"/>
    </xf>
    <xf numFmtId="0" fontId="5" fillId="42" borderId="50" xfId="0" applyFont="1" applyFill="1" applyBorder="1" applyAlignment="1">
      <alignment horizontal="center" textRotation="90" wrapText="1"/>
    </xf>
    <xf numFmtId="0" fontId="4" fillId="49" borderId="22" xfId="0" applyFont="1" applyFill="1" applyBorder="1" applyAlignment="1">
      <alignment horizontal="center" textRotation="90" wrapText="1"/>
    </xf>
    <xf numFmtId="0" fontId="5" fillId="22" borderId="51" xfId="0" applyFont="1" applyFill="1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zoomScale="80" zoomScaleNormal="80" zoomScaleSheetLayoutView="90" zoomScalePageLayoutView="80" workbookViewId="0" topLeftCell="A1">
      <selection activeCell="C20" sqref="C20"/>
    </sheetView>
  </sheetViews>
  <sheetFormatPr defaultColWidth="9.140625" defaultRowHeight="12.75"/>
  <cols>
    <col min="1" max="1" width="10.421875" style="0" customWidth="1"/>
    <col min="2" max="2" width="21.28125" style="0" customWidth="1"/>
    <col min="3" max="3" width="22.00390625" style="0" customWidth="1"/>
    <col min="4" max="4" width="4.140625" style="0" bestFit="1" customWidth="1"/>
    <col min="5" max="5" width="4.57421875" style="0" bestFit="1" customWidth="1"/>
    <col min="6" max="6" width="5.57421875" style="0" customWidth="1"/>
    <col min="7" max="7" width="5.00390625" style="0" bestFit="1" customWidth="1"/>
    <col min="8" max="8" width="5.140625" style="0" customWidth="1"/>
    <col min="9" max="9" width="5.7109375" style="0" customWidth="1"/>
    <col min="10" max="10" width="5.57421875" style="0" customWidth="1"/>
    <col min="11" max="11" width="5.00390625" style="0" bestFit="1" customWidth="1"/>
    <col min="12" max="12" width="4.28125" style="0" customWidth="1"/>
    <col min="13" max="13" width="6.00390625" style="0" customWidth="1"/>
    <col min="14" max="15" width="5.8515625" style="0" customWidth="1"/>
    <col min="16" max="16" width="8.28125" style="0" customWidth="1"/>
    <col min="17" max="17" width="6.00390625" style="0" customWidth="1"/>
    <col min="18" max="18" width="5.28125" style="0" customWidth="1"/>
    <col min="19" max="19" width="6.140625" style="0" customWidth="1"/>
    <col min="20" max="20" width="5.00390625" style="0" bestFit="1" customWidth="1"/>
    <col min="21" max="21" width="5.28125" style="0" customWidth="1"/>
    <col min="22" max="22" width="5.8515625" style="0" customWidth="1"/>
    <col min="23" max="23" width="5.140625" style="0" bestFit="1" customWidth="1"/>
    <col min="24" max="24" width="4.00390625" style="0" customWidth="1"/>
    <col min="25" max="25" width="5.140625" style="0" bestFit="1" customWidth="1"/>
    <col min="26" max="27" width="4.8515625" style="0" customWidth="1"/>
    <col min="28" max="28" width="5.421875" style="0" customWidth="1"/>
    <col min="29" max="31" width="4.140625" style="0" customWidth="1"/>
    <col min="32" max="32" width="5.7109375" style="0" customWidth="1"/>
    <col min="33" max="33" width="8.57421875" style="0" bestFit="1" customWidth="1"/>
    <col min="34" max="34" width="8.28125" style="0" customWidth="1"/>
    <col min="35" max="36" width="7.28125" style="0" customWidth="1"/>
    <col min="37" max="37" width="7.8515625" style="0" customWidth="1"/>
    <col min="38" max="38" width="3.57421875" style="0" customWidth="1"/>
    <col min="39" max="39" width="9.7109375" style="0" bestFit="1" customWidth="1"/>
    <col min="40" max="40" width="12.28125" style="0" customWidth="1"/>
    <col min="41" max="41" width="3.140625" style="0" customWidth="1"/>
    <col min="42" max="43" width="9.7109375" style="0" bestFit="1" customWidth="1"/>
  </cols>
  <sheetData>
    <row r="1" spans="1:43" ht="42.75" customHeight="1" thickBot="1">
      <c r="A1" s="2" t="s">
        <v>0</v>
      </c>
      <c r="B1" s="3" t="s">
        <v>13</v>
      </c>
      <c r="C1" s="4" t="s">
        <v>15</v>
      </c>
      <c r="D1" s="4" t="s">
        <v>24</v>
      </c>
      <c r="E1" s="4" t="s">
        <v>25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51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>
        <v>26</v>
      </c>
      <c r="AE1" s="4">
        <v>27</v>
      </c>
      <c r="AF1" s="4">
        <v>25</v>
      </c>
      <c r="AG1" s="4" t="s">
        <v>9</v>
      </c>
      <c r="AH1" s="128" t="s">
        <v>11</v>
      </c>
      <c r="AI1" s="48"/>
      <c r="AJ1" s="18"/>
      <c r="AK1" s="130" t="s">
        <v>10</v>
      </c>
      <c r="AL1" s="8"/>
      <c r="AM1" s="126" t="s">
        <v>70</v>
      </c>
      <c r="AN1" s="126" t="s">
        <v>71</v>
      </c>
      <c r="AP1" s="122" t="s">
        <v>72</v>
      </c>
      <c r="AQ1" s="124" t="s">
        <v>73</v>
      </c>
    </row>
    <row r="2" spans="1:43" ht="116.25" customHeight="1" thickBot="1">
      <c r="A2" s="11"/>
      <c r="B2" s="12"/>
      <c r="C2" s="13"/>
      <c r="D2" s="47" t="s">
        <v>14</v>
      </c>
      <c r="E2" s="28" t="s">
        <v>14</v>
      </c>
      <c r="F2" s="47" t="s">
        <v>16</v>
      </c>
      <c r="G2" s="47" t="s">
        <v>56</v>
      </c>
      <c r="H2" s="47" t="s">
        <v>26</v>
      </c>
      <c r="I2" s="47" t="s">
        <v>27</v>
      </c>
      <c r="J2" s="47" t="s">
        <v>5</v>
      </c>
      <c r="K2" s="47" t="s">
        <v>5</v>
      </c>
      <c r="L2" s="47" t="s">
        <v>21</v>
      </c>
      <c r="M2" s="28" t="s">
        <v>28</v>
      </c>
      <c r="N2" s="52" t="s">
        <v>5</v>
      </c>
      <c r="O2" s="52" t="s">
        <v>29</v>
      </c>
      <c r="P2" s="26" t="s">
        <v>8</v>
      </c>
      <c r="Q2" s="52" t="s">
        <v>5</v>
      </c>
      <c r="R2" s="52" t="s">
        <v>14</v>
      </c>
      <c r="S2" s="52" t="s">
        <v>14</v>
      </c>
      <c r="T2" s="52" t="s">
        <v>14</v>
      </c>
      <c r="U2" s="52" t="s">
        <v>14</v>
      </c>
      <c r="V2" s="47" t="s">
        <v>20</v>
      </c>
      <c r="W2" s="47" t="s">
        <v>31</v>
      </c>
      <c r="X2" s="52" t="s">
        <v>21</v>
      </c>
      <c r="Y2" s="47" t="s">
        <v>16</v>
      </c>
      <c r="Z2" s="47" t="s">
        <v>21</v>
      </c>
      <c r="AA2" s="47" t="s">
        <v>5</v>
      </c>
      <c r="AB2" s="47" t="s">
        <v>29</v>
      </c>
      <c r="AC2" s="47" t="s">
        <v>33</v>
      </c>
      <c r="AD2" s="47" t="s">
        <v>29</v>
      </c>
      <c r="AE2" s="47" t="s">
        <v>29</v>
      </c>
      <c r="AF2" s="28" t="s">
        <v>28</v>
      </c>
      <c r="AG2" s="26" t="s">
        <v>9</v>
      </c>
      <c r="AH2" s="129"/>
      <c r="AI2" s="49" t="s">
        <v>4</v>
      </c>
      <c r="AJ2" s="14" t="s">
        <v>12</v>
      </c>
      <c r="AK2" s="131"/>
      <c r="AL2" s="8"/>
      <c r="AM2" s="127"/>
      <c r="AN2" s="127"/>
      <c r="AP2" s="123"/>
      <c r="AQ2" s="125"/>
    </row>
    <row r="3" spans="1:43" ht="28.5" customHeight="1" thickBot="1">
      <c r="A3" s="53"/>
      <c r="B3" s="54"/>
      <c r="C3" s="55"/>
      <c r="D3" s="55"/>
      <c r="E3" s="29"/>
      <c r="F3" s="55"/>
      <c r="G3" s="56"/>
      <c r="H3" s="57"/>
      <c r="I3" s="57"/>
      <c r="J3" s="57"/>
      <c r="K3" s="57"/>
      <c r="L3" s="57"/>
      <c r="M3" s="63" t="s">
        <v>53</v>
      </c>
      <c r="N3" s="57"/>
      <c r="O3" s="57"/>
      <c r="P3" s="35" t="s">
        <v>30</v>
      </c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36" t="s">
        <v>55</v>
      </c>
      <c r="AG3" s="35" t="s">
        <v>54</v>
      </c>
      <c r="AH3" s="32"/>
      <c r="AI3" s="50"/>
      <c r="AJ3" s="15"/>
      <c r="AK3" s="20"/>
      <c r="AL3" s="8"/>
      <c r="AM3" s="44"/>
      <c r="AN3" s="97"/>
      <c r="AP3" s="39"/>
      <c r="AQ3" s="39"/>
    </row>
    <row r="4" spans="1:43" ht="33" customHeight="1">
      <c r="A4" s="16" t="s">
        <v>6</v>
      </c>
      <c r="B4" s="108" t="s">
        <v>17</v>
      </c>
      <c r="C4" s="109" t="s">
        <v>18</v>
      </c>
      <c r="D4" s="110">
        <v>0</v>
      </c>
      <c r="E4" s="111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1">
        <v>2</v>
      </c>
      <c r="N4" s="110">
        <v>0</v>
      </c>
      <c r="O4" s="110">
        <v>0</v>
      </c>
      <c r="P4" s="112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9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0</v>
      </c>
      <c r="AE4" s="110">
        <v>0</v>
      </c>
      <c r="AF4" s="111">
        <v>0</v>
      </c>
      <c r="AG4" s="112">
        <v>0</v>
      </c>
      <c r="AH4" s="113">
        <f>SUM(D4:AD4)-M4-P4-E4</f>
        <v>0</v>
      </c>
      <c r="AI4" s="114">
        <f>AG4+P4</f>
        <v>0</v>
      </c>
      <c r="AJ4" s="115">
        <f>AF4+M4+E4</f>
        <v>2</v>
      </c>
      <c r="AK4" s="116">
        <f>SUM(D4:AG4)</f>
        <v>2</v>
      </c>
      <c r="AL4" s="87"/>
      <c r="AM4" s="46">
        <v>100.35</v>
      </c>
      <c r="AN4" s="99">
        <v>100.35</v>
      </c>
      <c r="AP4" s="117"/>
      <c r="AQ4" s="89"/>
    </row>
    <row r="5" spans="1:43" ht="49.5" customHeight="1">
      <c r="A5" s="17" t="s">
        <v>1</v>
      </c>
      <c r="B5" s="38" t="s">
        <v>57</v>
      </c>
      <c r="C5" s="82" t="s">
        <v>58</v>
      </c>
      <c r="D5" s="5">
        <v>0</v>
      </c>
      <c r="E5" s="31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31">
        <v>5</v>
      </c>
      <c r="N5" s="5">
        <v>0</v>
      </c>
      <c r="O5" s="5">
        <v>0</v>
      </c>
      <c r="P5" s="24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31">
        <v>7</v>
      </c>
      <c r="AG5" s="24">
        <v>0</v>
      </c>
      <c r="AH5" s="34">
        <f>SUM(D5:AD5)-M5-P5-E5</f>
        <v>0</v>
      </c>
      <c r="AI5" s="7">
        <f>AG5+P5</f>
        <v>0</v>
      </c>
      <c r="AJ5" s="10">
        <f>AF5+M5+E5</f>
        <v>12</v>
      </c>
      <c r="AK5" s="22">
        <f>SUM(D5:AG5)</f>
        <v>12</v>
      </c>
      <c r="AL5" s="8"/>
      <c r="AM5" s="45"/>
      <c r="AN5" s="98"/>
      <c r="AP5" s="42">
        <v>102.1</v>
      </c>
      <c r="AQ5" s="89">
        <v>102.1</v>
      </c>
    </row>
    <row r="6" spans="1:43" ht="30.75" customHeight="1">
      <c r="A6" s="17" t="s">
        <v>7</v>
      </c>
      <c r="B6" s="38" t="s">
        <v>2</v>
      </c>
      <c r="C6" s="81" t="s">
        <v>3</v>
      </c>
      <c r="D6" s="5">
        <v>0</v>
      </c>
      <c r="E6" s="31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31">
        <v>20</v>
      </c>
      <c r="N6" s="5">
        <v>0</v>
      </c>
      <c r="O6" s="5">
        <v>0</v>
      </c>
      <c r="P6" s="24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31">
        <v>0</v>
      </c>
      <c r="AG6" s="24">
        <v>0</v>
      </c>
      <c r="AH6" s="34">
        <f aca="true" t="shared" si="0" ref="AH6:AH12">SUM(D6:AD6)-M6-P6-E6</f>
        <v>0</v>
      </c>
      <c r="AI6" s="7">
        <f aca="true" t="shared" si="1" ref="AI6:AI12">AG6+P6</f>
        <v>0</v>
      </c>
      <c r="AJ6" s="10">
        <f aca="true" t="shared" si="2" ref="AJ6:AJ12">AF6+M6+E6</f>
        <v>20</v>
      </c>
      <c r="AK6" s="22">
        <f aca="true" t="shared" si="3" ref="AK6:AK12">SUM(D6:AG6)</f>
        <v>20</v>
      </c>
      <c r="AL6" s="8"/>
      <c r="AM6" s="45"/>
      <c r="AN6" s="98"/>
      <c r="AP6" s="40">
        <v>100.75</v>
      </c>
      <c r="AQ6" s="89">
        <v>100.75</v>
      </c>
    </row>
    <row r="7" spans="1:43" ht="31.5" customHeight="1">
      <c r="A7" s="27">
        <v>4</v>
      </c>
      <c r="B7" s="106" t="s">
        <v>22</v>
      </c>
      <c r="C7" s="107" t="s">
        <v>59</v>
      </c>
      <c r="D7" s="5">
        <v>0</v>
      </c>
      <c r="E7" s="31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31">
        <v>1</v>
      </c>
      <c r="N7" s="5">
        <v>0</v>
      </c>
      <c r="O7" s="5">
        <v>0</v>
      </c>
      <c r="P7" s="24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31">
        <v>29</v>
      </c>
      <c r="AG7" s="24">
        <v>0</v>
      </c>
      <c r="AH7" s="34">
        <f t="shared" si="0"/>
        <v>0</v>
      </c>
      <c r="AI7" s="7">
        <f t="shared" si="1"/>
        <v>0</v>
      </c>
      <c r="AJ7" s="10">
        <f t="shared" si="2"/>
        <v>30</v>
      </c>
      <c r="AK7" s="22">
        <f t="shared" si="3"/>
        <v>30</v>
      </c>
      <c r="AL7" s="8"/>
      <c r="AM7" s="46"/>
      <c r="AN7" s="99"/>
      <c r="AP7" s="42">
        <v>99.4</v>
      </c>
      <c r="AQ7" s="118">
        <v>99.4</v>
      </c>
    </row>
    <row r="8" spans="1:43" ht="45">
      <c r="A8" s="71">
        <v>5</v>
      </c>
      <c r="B8" s="103" t="s">
        <v>62</v>
      </c>
      <c r="C8" s="104" t="s">
        <v>63</v>
      </c>
      <c r="D8" s="72">
        <v>0</v>
      </c>
      <c r="E8" s="74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4">
        <v>12</v>
      </c>
      <c r="N8" s="72">
        <v>0</v>
      </c>
      <c r="O8" s="72">
        <v>0</v>
      </c>
      <c r="P8" s="75">
        <v>24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5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4">
        <v>0</v>
      </c>
      <c r="AG8" s="75">
        <v>0</v>
      </c>
      <c r="AH8" s="34">
        <f>SUM(D8:AD8)-M8-P8-E8</f>
        <v>0</v>
      </c>
      <c r="AI8" s="7">
        <f>AG8+P8</f>
        <v>24</v>
      </c>
      <c r="AJ8" s="10">
        <f>AF8+M8+E8</f>
        <v>12</v>
      </c>
      <c r="AK8" s="22">
        <f>SUM(D8:AG8)</f>
        <v>36</v>
      </c>
      <c r="AL8" s="87"/>
      <c r="AM8" s="46"/>
      <c r="AN8" s="99"/>
      <c r="AP8" s="42">
        <v>98.05</v>
      </c>
      <c r="AQ8" s="118">
        <v>98.05</v>
      </c>
    </row>
    <row r="9" spans="1:43" ht="31.5" customHeight="1">
      <c r="A9" s="27">
        <v>6</v>
      </c>
      <c r="B9" s="43"/>
      <c r="C9" s="95" t="s">
        <v>64</v>
      </c>
      <c r="D9" s="72">
        <v>0</v>
      </c>
      <c r="E9" s="74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4">
        <v>0</v>
      </c>
      <c r="N9" s="72">
        <v>0</v>
      </c>
      <c r="O9" s="72">
        <v>0</v>
      </c>
      <c r="P9" s="75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5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4">
        <v>37</v>
      </c>
      <c r="AG9" s="75">
        <v>0</v>
      </c>
      <c r="AH9" s="34">
        <f>SUM(D9:AD9)-M9-P9-E9</f>
        <v>0</v>
      </c>
      <c r="AI9" s="7">
        <f>AG9+P9</f>
        <v>0</v>
      </c>
      <c r="AJ9" s="10">
        <f>AF9+M9+E9</f>
        <v>37</v>
      </c>
      <c r="AK9" s="22">
        <f>SUM(D9:AG9)</f>
        <v>37</v>
      </c>
      <c r="AL9" s="87"/>
      <c r="AM9" s="46">
        <v>99</v>
      </c>
      <c r="AN9" s="99">
        <v>99</v>
      </c>
      <c r="AP9" s="42"/>
      <c r="AQ9" s="118"/>
    </row>
    <row r="10" spans="1:43" ht="45">
      <c r="A10" s="93">
        <v>7</v>
      </c>
      <c r="B10" s="85" t="s">
        <v>65</v>
      </c>
      <c r="C10" s="102" t="s">
        <v>68</v>
      </c>
      <c r="D10" s="5">
        <v>0</v>
      </c>
      <c r="E10" s="31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72">
        <v>0</v>
      </c>
      <c r="M10" s="31">
        <v>27</v>
      </c>
      <c r="N10" s="5">
        <v>0</v>
      </c>
      <c r="O10" s="5">
        <v>0</v>
      </c>
      <c r="P10" s="24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31">
        <v>17</v>
      </c>
      <c r="AG10" s="24">
        <v>0</v>
      </c>
      <c r="AH10" s="34">
        <f>SUM(D10:AD10)-M10-P10-E10</f>
        <v>0</v>
      </c>
      <c r="AI10" s="7">
        <f>AG10+P10</f>
        <v>0</v>
      </c>
      <c r="AJ10" s="10">
        <f>AF10+M10+E10</f>
        <v>44</v>
      </c>
      <c r="AK10" s="22">
        <f>SUM(D10:AG10)</f>
        <v>44</v>
      </c>
      <c r="AL10" s="87"/>
      <c r="AM10" s="46"/>
      <c r="AN10" s="99"/>
      <c r="AO10" s="1"/>
      <c r="AP10" s="42">
        <v>96.7</v>
      </c>
      <c r="AQ10" s="118">
        <v>96.7</v>
      </c>
    </row>
    <row r="11" spans="1:43" ht="28.5" customHeight="1">
      <c r="A11" s="27">
        <v>7</v>
      </c>
      <c r="B11" s="5"/>
      <c r="C11" s="59" t="s">
        <v>60</v>
      </c>
      <c r="D11" s="5">
        <v>0</v>
      </c>
      <c r="E11" s="31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31">
        <v>16</v>
      </c>
      <c r="N11" s="5">
        <v>0</v>
      </c>
      <c r="O11" s="5">
        <v>0</v>
      </c>
      <c r="P11" s="24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31">
        <v>2</v>
      </c>
      <c r="AG11" s="24">
        <v>26</v>
      </c>
      <c r="AH11" s="34">
        <f t="shared" si="0"/>
        <v>0</v>
      </c>
      <c r="AI11" s="7">
        <f t="shared" si="1"/>
        <v>26</v>
      </c>
      <c r="AJ11" s="10">
        <f t="shared" si="2"/>
        <v>18</v>
      </c>
      <c r="AK11" s="22">
        <f t="shared" si="3"/>
        <v>44</v>
      </c>
      <c r="AL11" s="8"/>
      <c r="AM11" s="46"/>
      <c r="AN11" s="99"/>
      <c r="AP11" s="41"/>
      <c r="AQ11" s="119"/>
    </row>
    <row r="12" spans="1:43" ht="23.25" customHeight="1">
      <c r="A12" s="71">
        <v>9</v>
      </c>
      <c r="B12" s="91"/>
      <c r="C12" s="92" t="s">
        <v>61</v>
      </c>
      <c r="D12" s="72">
        <v>0</v>
      </c>
      <c r="E12" s="74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4">
        <v>0</v>
      </c>
      <c r="N12" s="72">
        <v>0</v>
      </c>
      <c r="O12" s="72">
        <v>0</v>
      </c>
      <c r="P12" s="75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5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4">
        <v>60</v>
      </c>
      <c r="AG12" s="75">
        <v>0</v>
      </c>
      <c r="AH12" s="34">
        <f t="shared" si="0"/>
        <v>0</v>
      </c>
      <c r="AI12" s="7">
        <f t="shared" si="1"/>
        <v>0</v>
      </c>
      <c r="AJ12" s="10">
        <f t="shared" si="2"/>
        <v>60</v>
      </c>
      <c r="AK12" s="22">
        <f t="shared" si="3"/>
        <v>60</v>
      </c>
      <c r="AL12" s="8"/>
      <c r="AM12" s="46"/>
      <c r="AN12" s="99"/>
      <c r="AP12" s="42">
        <v>95.35</v>
      </c>
      <c r="AQ12" s="118">
        <v>95.35</v>
      </c>
    </row>
    <row r="13" spans="1:43" ht="45">
      <c r="A13" s="27">
        <v>10</v>
      </c>
      <c r="B13" s="85" t="s">
        <v>66</v>
      </c>
      <c r="C13" s="102" t="s">
        <v>69</v>
      </c>
      <c r="D13" s="5">
        <v>0</v>
      </c>
      <c r="E13" s="96">
        <v>100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2">
        <v>0</v>
      </c>
      <c r="M13" s="31">
        <v>3</v>
      </c>
      <c r="N13" s="5">
        <v>0</v>
      </c>
      <c r="O13" s="5">
        <v>0</v>
      </c>
      <c r="P13" s="24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31">
        <v>7</v>
      </c>
      <c r="AG13" s="24">
        <v>0</v>
      </c>
      <c r="AH13" s="34">
        <f>SUM(D13:AD13)-M13-P13-E13</f>
        <v>0</v>
      </c>
      <c r="AI13" s="7">
        <f>AG13+P13</f>
        <v>0</v>
      </c>
      <c r="AJ13" s="10">
        <f>AF13+M13+E13</f>
        <v>110</v>
      </c>
      <c r="AK13" s="22">
        <f>SUM(D13:AG13)</f>
        <v>110</v>
      </c>
      <c r="AM13" s="46"/>
      <c r="AN13" s="99"/>
      <c r="AP13" s="42">
        <v>94</v>
      </c>
      <c r="AQ13" s="118">
        <v>94</v>
      </c>
    </row>
    <row r="14" spans="1:43" ht="48.75" customHeight="1" thickBot="1">
      <c r="A14" s="94">
        <v>11</v>
      </c>
      <c r="B14" s="66" t="s">
        <v>67</v>
      </c>
      <c r="C14" s="105" t="s">
        <v>74</v>
      </c>
      <c r="D14" s="6">
        <v>0</v>
      </c>
      <c r="E14" s="37">
        <v>0</v>
      </c>
      <c r="F14" s="6">
        <v>0</v>
      </c>
      <c r="G14" s="6">
        <v>0</v>
      </c>
      <c r="H14" s="6">
        <v>0</v>
      </c>
      <c r="I14" s="6">
        <v>0</v>
      </c>
      <c r="J14" s="6">
        <v>60</v>
      </c>
      <c r="K14" s="6">
        <v>0</v>
      </c>
      <c r="L14" s="6">
        <v>0</v>
      </c>
      <c r="M14" s="37">
        <v>8</v>
      </c>
      <c r="N14" s="6">
        <v>0</v>
      </c>
      <c r="O14" s="6">
        <v>0</v>
      </c>
      <c r="P14" s="25">
        <v>102</v>
      </c>
      <c r="Q14" s="6">
        <v>0</v>
      </c>
      <c r="R14" s="6">
        <v>0</v>
      </c>
      <c r="S14" s="6">
        <v>0</v>
      </c>
      <c r="T14" s="6">
        <v>0</v>
      </c>
      <c r="U14" s="6">
        <v>60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37">
        <v>28</v>
      </c>
      <c r="AG14" s="25">
        <v>104</v>
      </c>
      <c r="AH14" s="68">
        <f>SUM(D14:AD14)-M14-P14-E14</f>
        <v>120</v>
      </c>
      <c r="AI14" s="60">
        <f>AG14+P14</f>
        <v>206</v>
      </c>
      <c r="AJ14" s="69">
        <f>AF14+M14+E14</f>
        <v>36</v>
      </c>
      <c r="AK14" s="70">
        <f>SUM(D14:AG14)</f>
        <v>362</v>
      </c>
      <c r="AM14" s="100"/>
      <c r="AN14" s="101"/>
      <c r="AP14" s="61"/>
      <c r="AQ14" s="88"/>
    </row>
    <row r="15" ht="15">
      <c r="A15" s="120"/>
    </row>
    <row r="16" ht="12.75">
      <c r="A16" s="121"/>
    </row>
  </sheetData>
  <sheetProtection/>
  <mergeCells count="6">
    <mergeCell ref="AP1:AP2"/>
    <mergeCell ref="AQ1:AQ2"/>
    <mergeCell ref="AM1:AM2"/>
    <mergeCell ref="AH1:AH2"/>
    <mergeCell ref="AK1:AK2"/>
    <mergeCell ref="AN1:AN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Kupa 2022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90" zoomScaleNormal="90" zoomScaleSheetLayoutView="100" zoomScalePageLayoutView="80" workbookViewId="0" topLeftCell="A1">
      <selection activeCell="AM3" sqref="AM3"/>
    </sheetView>
  </sheetViews>
  <sheetFormatPr defaultColWidth="9.140625" defaultRowHeight="12.75"/>
  <cols>
    <col min="1" max="1" width="10.28125" style="0" customWidth="1"/>
    <col min="2" max="2" width="18.421875" style="0" customWidth="1"/>
    <col min="3" max="3" width="29.7109375" style="0" customWidth="1"/>
    <col min="4" max="5" width="4.57421875" style="0" customWidth="1"/>
    <col min="6" max="6" width="4.00390625" style="0" customWidth="1"/>
    <col min="7" max="7" width="4.57421875" style="0" customWidth="1"/>
    <col min="8" max="8" width="5.421875" style="0" customWidth="1"/>
    <col min="9" max="9" width="4.28125" style="0" customWidth="1"/>
    <col min="10" max="10" width="4.57421875" style="0" customWidth="1"/>
    <col min="11" max="11" width="5.28125" style="0" customWidth="1"/>
    <col min="12" max="12" width="4.421875" style="0" customWidth="1"/>
    <col min="13" max="13" width="6.00390625" style="0" customWidth="1"/>
    <col min="14" max="14" width="5.00390625" style="0" customWidth="1"/>
    <col min="15" max="15" width="5.7109375" style="0" customWidth="1"/>
    <col min="16" max="16" width="6.7109375" style="0" customWidth="1"/>
    <col min="17" max="17" width="5.00390625" style="0" customWidth="1"/>
    <col min="18" max="18" width="5.28125" style="0" customWidth="1"/>
    <col min="19" max="19" width="4.140625" style="0" customWidth="1"/>
    <col min="20" max="20" width="7.00390625" style="0" customWidth="1"/>
    <col min="21" max="21" width="4.8515625" style="0" bestFit="1" customWidth="1"/>
    <col min="22" max="23" width="5.00390625" style="0" customWidth="1"/>
    <col min="24" max="24" width="4.7109375" style="0" customWidth="1"/>
    <col min="25" max="25" width="3.7109375" style="0" customWidth="1"/>
    <col min="26" max="26" width="4.57421875" style="0" bestFit="1" customWidth="1"/>
    <col min="27" max="27" width="4.8515625" style="0" bestFit="1" customWidth="1"/>
    <col min="28" max="29" width="4.8515625" style="0" customWidth="1"/>
    <col min="30" max="30" width="7.140625" style="0" customWidth="1"/>
    <col min="31" max="31" width="5.421875" style="0" customWidth="1"/>
    <col min="32" max="33" width="6.8515625" style="0" customWidth="1"/>
    <col min="34" max="34" width="8.140625" style="0" customWidth="1"/>
    <col min="35" max="35" width="4.00390625" style="0" customWidth="1"/>
    <col min="36" max="36" width="9.7109375" style="0" bestFit="1" customWidth="1"/>
    <col min="37" max="37" width="9.28125" style="0" customWidth="1"/>
  </cols>
  <sheetData>
    <row r="1" spans="1:37" ht="67.5" customHeight="1" thickBot="1">
      <c r="A1" s="2" t="s">
        <v>0</v>
      </c>
      <c r="B1" s="3" t="s">
        <v>13</v>
      </c>
      <c r="C1" s="4" t="s">
        <v>15</v>
      </c>
      <c r="D1" s="4" t="s">
        <v>24</v>
      </c>
      <c r="E1" s="4" t="s">
        <v>25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51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 t="s">
        <v>9</v>
      </c>
      <c r="AE1" s="128" t="s">
        <v>11</v>
      </c>
      <c r="AF1" s="48"/>
      <c r="AG1" s="18"/>
      <c r="AH1" s="130" t="s">
        <v>10</v>
      </c>
      <c r="AI1" s="8"/>
      <c r="AJ1" s="122" t="s">
        <v>19</v>
      </c>
      <c r="AK1" s="122" t="s">
        <v>52</v>
      </c>
    </row>
    <row r="2" spans="1:37" ht="109.5" customHeight="1" thickBot="1">
      <c r="A2" s="11"/>
      <c r="B2" s="12"/>
      <c r="C2" s="13"/>
      <c r="D2" s="47" t="s">
        <v>14</v>
      </c>
      <c r="E2" s="28" t="s">
        <v>14</v>
      </c>
      <c r="F2" s="47" t="s">
        <v>21</v>
      </c>
      <c r="G2" s="47" t="s">
        <v>14</v>
      </c>
      <c r="H2" s="47" t="s">
        <v>26</v>
      </c>
      <c r="I2" s="47" t="s">
        <v>27</v>
      </c>
      <c r="J2" s="47" t="s">
        <v>5</v>
      </c>
      <c r="K2" s="47" t="s">
        <v>5</v>
      </c>
      <c r="L2" s="47" t="s">
        <v>16</v>
      </c>
      <c r="M2" s="28" t="s">
        <v>28</v>
      </c>
      <c r="N2" s="52" t="s">
        <v>5</v>
      </c>
      <c r="O2" s="52" t="s">
        <v>29</v>
      </c>
      <c r="P2" s="26" t="s">
        <v>8</v>
      </c>
      <c r="Q2" s="52" t="s">
        <v>14</v>
      </c>
      <c r="R2" s="52" t="s">
        <v>14</v>
      </c>
      <c r="S2" s="52" t="s">
        <v>14</v>
      </c>
      <c r="T2" s="52" t="s">
        <v>14</v>
      </c>
      <c r="U2" s="47" t="s">
        <v>31</v>
      </c>
      <c r="V2" s="52" t="s">
        <v>32</v>
      </c>
      <c r="W2" s="52" t="s">
        <v>21</v>
      </c>
      <c r="X2" s="47" t="s">
        <v>5</v>
      </c>
      <c r="Y2" s="47" t="s">
        <v>16</v>
      </c>
      <c r="Z2" s="47" t="s">
        <v>29</v>
      </c>
      <c r="AA2" s="47" t="s">
        <v>33</v>
      </c>
      <c r="AB2" s="47" t="s">
        <v>29</v>
      </c>
      <c r="AC2" s="28" t="s">
        <v>34</v>
      </c>
      <c r="AD2" s="26" t="s">
        <v>9</v>
      </c>
      <c r="AE2" s="129"/>
      <c r="AF2" s="49" t="s">
        <v>4</v>
      </c>
      <c r="AG2" s="14" t="s">
        <v>12</v>
      </c>
      <c r="AH2" s="131"/>
      <c r="AI2" s="8"/>
      <c r="AJ2" s="123"/>
      <c r="AK2" s="123"/>
    </row>
    <row r="3" spans="1:37" ht="31.5" customHeight="1" thickBot="1">
      <c r="A3" s="53"/>
      <c r="B3" s="54"/>
      <c r="C3" s="55"/>
      <c r="D3" s="55"/>
      <c r="E3" s="29"/>
      <c r="F3" s="55"/>
      <c r="G3" s="56"/>
      <c r="H3" s="57"/>
      <c r="I3" s="57"/>
      <c r="J3" s="57"/>
      <c r="K3" s="57"/>
      <c r="L3" s="57"/>
      <c r="M3" s="63" t="s">
        <v>53</v>
      </c>
      <c r="N3" s="57"/>
      <c r="O3" s="57"/>
      <c r="P3" s="35" t="s">
        <v>30</v>
      </c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36"/>
      <c r="AD3" s="35" t="s">
        <v>35</v>
      </c>
      <c r="AE3" s="32"/>
      <c r="AF3" s="50"/>
      <c r="AG3" s="15"/>
      <c r="AH3" s="20"/>
      <c r="AI3" s="8"/>
      <c r="AJ3" s="39"/>
      <c r="AK3" s="90"/>
    </row>
    <row r="4" spans="1:37" ht="31.5" customHeight="1">
      <c r="A4" s="16" t="s">
        <v>6</v>
      </c>
      <c r="B4" s="58" t="s">
        <v>36</v>
      </c>
      <c r="C4" s="64" t="s">
        <v>37</v>
      </c>
      <c r="D4" s="19">
        <v>0</v>
      </c>
      <c r="E4" s="30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30">
        <v>12</v>
      </c>
      <c r="N4" s="19">
        <v>0</v>
      </c>
      <c r="O4" s="19">
        <v>0</v>
      </c>
      <c r="P4" s="23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30">
        <v>0</v>
      </c>
      <c r="AD4" s="23">
        <v>0</v>
      </c>
      <c r="AE4" s="33">
        <f>SUM(D4:AB4)-M4-P4-E4</f>
        <v>0</v>
      </c>
      <c r="AF4" s="65">
        <f>AD4+P4</f>
        <v>0</v>
      </c>
      <c r="AG4" s="9">
        <f>AC4+M4+E4</f>
        <v>12</v>
      </c>
      <c r="AH4" s="21">
        <f>SUM(D4:AD4)</f>
        <v>12</v>
      </c>
      <c r="AI4" s="8"/>
      <c r="AJ4" s="40"/>
      <c r="AK4" s="89"/>
    </row>
    <row r="5" spans="1:37" ht="86.25" customHeight="1">
      <c r="A5" s="17" t="s">
        <v>1</v>
      </c>
      <c r="B5" s="38" t="s">
        <v>38</v>
      </c>
      <c r="C5" s="81" t="s">
        <v>39</v>
      </c>
      <c r="D5" s="5">
        <v>0</v>
      </c>
      <c r="E5" s="31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31">
        <v>30</v>
      </c>
      <c r="N5" s="5">
        <v>0</v>
      </c>
      <c r="O5" s="5">
        <v>0</v>
      </c>
      <c r="P5" s="24">
        <v>14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31">
        <v>0</v>
      </c>
      <c r="AD5" s="24">
        <v>24</v>
      </c>
      <c r="AE5" s="34">
        <f aca="true" t="shared" si="0" ref="AE5:AE12">SUM(D5:AB5)-M5-P5-E5</f>
        <v>0</v>
      </c>
      <c r="AF5" s="7">
        <f aca="true" t="shared" si="1" ref="AF5:AF12">AD5+P5</f>
        <v>38</v>
      </c>
      <c r="AG5" s="10">
        <f aca="true" t="shared" si="2" ref="AG5:AG12">AC5+M5+E5</f>
        <v>30</v>
      </c>
      <c r="AH5" s="22">
        <f aca="true" t="shared" si="3" ref="AH5:AH12">SUM(D5:AD5)</f>
        <v>68</v>
      </c>
      <c r="AI5" s="8"/>
      <c r="AJ5" s="40">
        <v>101.05</v>
      </c>
      <c r="AK5" s="40">
        <v>101.05</v>
      </c>
    </row>
    <row r="6" spans="1:37" ht="36" customHeight="1">
      <c r="A6" s="17" t="s">
        <v>7</v>
      </c>
      <c r="B6" s="38" t="s">
        <v>40</v>
      </c>
      <c r="C6" s="82" t="s">
        <v>41</v>
      </c>
      <c r="D6" s="5">
        <v>0</v>
      </c>
      <c r="E6" s="31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31">
        <v>15</v>
      </c>
      <c r="N6" s="5">
        <v>0</v>
      </c>
      <c r="O6" s="5">
        <v>0</v>
      </c>
      <c r="P6" s="24">
        <v>0</v>
      </c>
      <c r="Q6" s="5">
        <v>0</v>
      </c>
      <c r="R6" s="5">
        <v>60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31">
        <v>0</v>
      </c>
      <c r="AD6" s="24">
        <v>0</v>
      </c>
      <c r="AE6" s="34">
        <f t="shared" si="0"/>
        <v>60</v>
      </c>
      <c r="AF6" s="7">
        <f t="shared" si="1"/>
        <v>0</v>
      </c>
      <c r="AG6" s="10">
        <f t="shared" si="2"/>
        <v>15</v>
      </c>
      <c r="AH6" s="22">
        <f t="shared" si="3"/>
        <v>75</v>
      </c>
      <c r="AI6" s="8"/>
      <c r="AJ6" s="42">
        <v>99.7</v>
      </c>
      <c r="AK6" s="42">
        <v>99.7</v>
      </c>
    </row>
    <row r="7" spans="1:37" ht="51.75" customHeight="1">
      <c r="A7" s="27">
        <v>4</v>
      </c>
      <c r="B7" s="5" t="s">
        <v>42</v>
      </c>
      <c r="C7" s="59" t="s">
        <v>43</v>
      </c>
      <c r="D7" s="5">
        <v>0</v>
      </c>
      <c r="E7" s="31">
        <v>0</v>
      </c>
      <c r="F7" s="5">
        <v>0</v>
      </c>
      <c r="G7" s="5">
        <v>0</v>
      </c>
      <c r="H7" s="5">
        <v>60</v>
      </c>
      <c r="I7" s="5">
        <v>0</v>
      </c>
      <c r="J7" s="5">
        <v>60</v>
      </c>
      <c r="K7" s="5">
        <v>0</v>
      </c>
      <c r="L7" s="5">
        <v>0</v>
      </c>
      <c r="M7" s="31">
        <v>8</v>
      </c>
      <c r="N7" s="5">
        <v>0</v>
      </c>
      <c r="O7" s="5">
        <v>0</v>
      </c>
      <c r="P7" s="24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60</v>
      </c>
      <c r="Y7" s="5">
        <v>0</v>
      </c>
      <c r="Z7" s="5">
        <v>0</v>
      </c>
      <c r="AA7" s="5">
        <v>0</v>
      </c>
      <c r="AB7" s="5">
        <v>0</v>
      </c>
      <c r="AC7" s="31">
        <v>0</v>
      </c>
      <c r="AD7" s="24">
        <v>0</v>
      </c>
      <c r="AE7" s="34">
        <f t="shared" si="0"/>
        <v>180</v>
      </c>
      <c r="AF7" s="7">
        <f t="shared" si="1"/>
        <v>0</v>
      </c>
      <c r="AG7" s="10">
        <f t="shared" si="2"/>
        <v>8</v>
      </c>
      <c r="AH7" s="22">
        <f t="shared" si="3"/>
        <v>188</v>
      </c>
      <c r="AI7" s="8"/>
      <c r="AJ7" s="42"/>
      <c r="AK7" s="42"/>
    </row>
    <row r="8" spans="1:37" ht="26.25" customHeight="1">
      <c r="A8" s="71">
        <v>5</v>
      </c>
      <c r="B8" s="72"/>
      <c r="C8" s="73" t="s">
        <v>23</v>
      </c>
      <c r="D8" s="72">
        <v>0</v>
      </c>
      <c r="E8" s="74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4">
        <v>48</v>
      </c>
      <c r="N8" s="72">
        <v>0</v>
      </c>
      <c r="O8" s="72">
        <v>0</v>
      </c>
      <c r="P8" s="75">
        <v>62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6">
        <v>100</v>
      </c>
      <c r="AC8" s="74">
        <v>0</v>
      </c>
      <c r="AD8" s="75">
        <v>48</v>
      </c>
      <c r="AE8" s="34">
        <f t="shared" si="0"/>
        <v>100</v>
      </c>
      <c r="AF8" s="7">
        <f t="shared" si="1"/>
        <v>110</v>
      </c>
      <c r="AG8" s="10">
        <f t="shared" si="2"/>
        <v>48</v>
      </c>
      <c r="AH8" s="22">
        <f t="shared" si="3"/>
        <v>258</v>
      </c>
      <c r="AI8" s="8"/>
      <c r="AJ8" s="42"/>
      <c r="AK8" s="42"/>
    </row>
    <row r="9" spans="1:37" ht="25.5" customHeight="1">
      <c r="A9" s="27">
        <v>6</v>
      </c>
      <c r="B9" s="83" t="s">
        <v>44</v>
      </c>
      <c r="C9" s="84" t="s">
        <v>45</v>
      </c>
      <c r="D9" s="72">
        <v>0</v>
      </c>
      <c r="E9" s="74">
        <v>0</v>
      </c>
      <c r="F9" s="72">
        <v>0</v>
      </c>
      <c r="G9" s="72">
        <v>0</v>
      </c>
      <c r="H9" s="72">
        <v>0</v>
      </c>
      <c r="I9" s="72">
        <v>60</v>
      </c>
      <c r="J9" s="72">
        <v>60</v>
      </c>
      <c r="K9" s="72">
        <v>60</v>
      </c>
      <c r="L9" s="72">
        <v>0</v>
      </c>
      <c r="M9" s="74">
        <v>17</v>
      </c>
      <c r="N9" s="72">
        <v>0</v>
      </c>
      <c r="O9" s="72">
        <v>0</v>
      </c>
      <c r="P9" s="75">
        <v>14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60</v>
      </c>
      <c r="Y9" s="72">
        <v>0</v>
      </c>
      <c r="Z9" s="72">
        <v>0</v>
      </c>
      <c r="AA9" s="72">
        <v>0</v>
      </c>
      <c r="AB9" s="72">
        <v>0</v>
      </c>
      <c r="AC9" s="74">
        <v>0</v>
      </c>
      <c r="AD9" s="75">
        <v>0</v>
      </c>
      <c r="AE9" s="34">
        <f t="shared" si="0"/>
        <v>240</v>
      </c>
      <c r="AF9" s="7">
        <f t="shared" si="1"/>
        <v>14</v>
      </c>
      <c r="AG9" s="10">
        <f t="shared" si="2"/>
        <v>17</v>
      </c>
      <c r="AH9" s="22">
        <f t="shared" si="3"/>
        <v>271</v>
      </c>
      <c r="AI9" s="87"/>
      <c r="AJ9" s="42">
        <v>98.35</v>
      </c>
      <c r="AK9" s="42">
        <v>98.35</v>
      </c>
    </row>
    <row r="10" spans="1:37" ht="21.75" customHeight="1">
      <c r="A10" s="71">
        <v>7</v>
      </c>
      <c r="B10" s="77" t="s">
        <v>47</v>
      </c>
      <c r="C10" s="78" t="s">
        <v>46</v>
      </c>
      <c r="D10" s="72">
        <v>0</v>
      </c>
      <c r="E10" s="74">
        <v>60</v>
      </c>
      <c r="F10" s="72">
        <v>0</v>
      </c>
      <c r="G10" s="72">
        <v>0</v>
      </c>
      <c r="H10" s="72">
        <v>0</v>
      </c>
      <c r="I10" s="72">
        <v>60</v>
      </c>
      <c r="J10" s="72">
        <v>60</v>
      </c>
      <c r="K10" s="72">
        <v>0</v>
      </c>
      <c r="L10" s="72">
        <v>0</v>
      </c>
      <c r="M10" s="74">
        <v>8</v>
      </c>
      <c r="N10" s="72">
        <v>0</v>
      </c>
      <c r="O10" s="72">
        <v>0</v>
      </c>
      <c r="P10" s="75">
        <v>0</v>
      </c>
      <c r="Q10" s="72">
        <v>0</v>
      </c>
      <c r="R10" s="72">
        <v>60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60</v>
      </c>
      <c r="Y10" s="72">
        <v>0</v>
      </c>
      <c r="Z10" s="72">
        <v>0</v>
      </c>
      <c r="AA10" s="72">
        <v>0</v>
      </c>
      <c r="AB10" s="72">
        <v>0</v>
      </c>
      <c r="AC10" s="74">
        <v>0</v>
      </c>
      <c r="AD10" s="75">
        <v>0</v>
      </c>
      <c r="AE10" s="34">
        <f t="shared" si="0"/>
        <v>240</v>
      </c>
      <c r="AF10" s="7">
        <f t="shared" si="1"/>
        <v>0</v>
      </c>
      <c r="AG10" s="10">
        <f t="shared" si="2"/>
        <v>68</v>
      </c>
      <c r="AH10" s="22">
        <f t="shared" si="3"/>
        <v>308</v>
      </c>
      <c r="AI10" s="87"/>
      <c r="AJ10" s="42"/>
      <c r="AK10" s="42"/>
    </row>
    <row r="11" spans="1:37" ht="29.25" customHeight="1">
      <c r="A11" s="27">
        <v>8</v>
      </c>
      <c r="B11" s="85" t="s">
        <v>48</v>
      </c>
      <c r="C11" s="86" t="s">
        <v>49</v>
      </c>
      <c r="D11" s="72">
        <v>0</v>
      </c>
      <c r="E11" s="74">
        <v>0</v>
      </c>
      <c r="F11" s="72">
        <v>60</v>
      </c>
      <c r="G11" s="72">
        <v>0</v>
      </c>
      <c r="H11" s="72">
        <v>60</v>
      </c>
      <c r="I11" s="72">
        <v>0</v>
      </c>
      <c r="J11" s="72">
        <v>60</v>
      </c>
      <c r="K11" s="72">
        <v>60</v>
      </c>
      <c r="L11" s="72">
        <v>0</v>
      </c>
      <c r="M11" s="74">
        <v>35</v>
      </c>
      <c r="N11" s="72">
        <v>0</v>
      </c>
      <c r="O11" s="72">
        <v>0</v>
      </c>
      <c r="P11" s="75">
        <v>126</v>
      </c>
      <c r="Q11" s="72">
        <v>0</v>
      </c>
      <c r="R11" s="72">
        <v>60</v>
      </c>
      <c r="S11" s="72">
        <v>0</v>
      </c>
      <c r="T11" s="72">
        <v>0</v>
      </c>
      <c r="U11" s="72">
        <v>0</v>
      </c>
      <c r="V11" s="72">
        <v>0</v>
      </c>
      <c r="W11" s="72">
        <v>60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4">
        <v>0</v>
      </c>
      <c r="AD11" s="75">
        <v>218</v>
      </c>
      <c r="AE11" s="34">
        <f t="shared" si="0"/>
        <v>360</v>
      </c>
      <c r="AF11" s="7">
        <f t="shared" si="1"/>
        <v>344</v>
      </c>
      <c r="AG11" s="10">
        <f t="shared" si="2"/>
        <v>35</v>
      </c>
      <c r="AH11" s="22">
        <f t="shared" si="3"/>
        <v>739</v>
      </c>
      <c r="AI11" s="87"/>
      <c r="AJ11" s="42">
        <v>97</v>
      </c>
      <c r="AK11" s="42">
        <v>97</v>
      </c>
    </row>
    <row r="12" spans="1:37" ht="27" customHeight="1" thickBot="1">
      <c r="A12" s="67">
        <v>9</v>
      </c>
      <c r="B12" s="66" t="s">
        <v>50</v>
      </c>
      <c r="C12" s="79" t="s">
        <v>51</v>
      </c>
      <c r="D12" s="6">
        <v>60</v>
      </c>
      <c r="E12" s="37">
        <v>60</v>
      </c>
      <c r="F12" s="6">
        <v>0</v>
      </c>
      <c r="G12" s="6">
        <v>0</v>
      </c>
      <c r="H12" s="6">
        <v>0</v>
      </c>
      <c r="I12" s="6">
        <v>60</v>
      </c>
      <c r="J12" s="6">
        <v>60</v>
      </c>
      <c r="K12" s="6">
        <v>0</v>
      </c>
      <c r="L12" s="6">
        <v>0</v>
      </c>
      <c r="M12" s="80">
        <v>100</v>
      </c>
      <c r="N12" s="6">
        <v>60</v>
      </c>
      <c r="O12" s="6">
        <v>0</v>
      </c>
      <c r="P12" s="25">
        <v>84</v>
      </c>
      <c r="Q12" s="80">
        <v>100</v>
      </c>
      <c r="R12" s="80">
        <v>100</v>
      </c>
      <c r="S12" s="80">
        <v>100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80">
        <v>100</v>
      </c>
      <c r="Z12" s="80">
        <v>100</v>
      </c>
      <c r="AA12" s="80">
        <v>100</v>
      </c>
      <c r="AB12" s="80">
        <v>100</v>
      </c>
      <c r="AC12" s="80">
        <v>100</v>
      </c>
      <c r="AD12" s="25">
        <v>0</v>
      </c>
      <c r="AE12" s="68">
        <f t="shared" si="0"/>
        <v>940</v>
      </c>
      <c r="AF12" s="60">
        <f t="shared" si="1"/>
        <v>84</v>
      </c>
      <c r="AG12" s="69">
        <f t="shared" si="2"/>
        <v>260</v>
      </c>
      <c r="AH12" s="70">
        <f t="shared" si="3"/>
        <v>1284</v>
      </c>
      <c r="AI12" s="87"/>
      <c r="AJ12" s="61"/>
      <c r="AK12" s="88"/>
    </row>
  </sheetData>
  <sheetProtection/>
  <mergeCells count="4">
    <mergeCell ref="AJ1:AJ2"/>
    <mergeCell ref="AE1:AE2"/>
    <mergeCell ref="AH1:AH2"/>
    <mergeCell ref="AK1:AK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 Gémes Kupa 2022
Családi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2022-09-30T21:19:07Z</dcterms:modified>
  <cp:category/>
  <cp:version/>
  <cp:contentType/>
  <cp:contentStatus/>
  <cp:revision>1</cp:revision>
</cp:coreProperties>
</file>