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10500" tabRatio="544" activeTab="0"/>
  </bookViews>
  <sheets>
    <sheet name="Középfok A" sheetId="1" r:id="rId1"/>
    <sheet name="Középfok B" sheetId="2" r:id="rId2"/>
    <sheet name="Családi" sheetId="3" r:id="rId3"/>
    <sheet name="SZOSE" sheetId="4" r:id="rId4"/>
  </sheets>
  <definedNames>
    <definedName name="_xlnm.Print_Area" localSheetId="2">'Családi'!$A$1:$AK$20</definedName>
    <definedName name="_xlnm.Print_Area" localSheetId="0">'Középfok A'!$A$1:$AL$12</definedName>
    <definedName name="_xlnm.Print_Area" localSheetId="1">'Középfok B'!$A$1:$AJ$15</definedName>
    <definedName name="_xlnm.Print_Area" localSheetId="3">'SZOSE'!$A$1:$AH$17</definedName>
  </definedNames>
  <calcPr fullCalcOnLoad="1"/>
</workbook>
</file>

<file path=xl/sharedStrings.xml><?xml version="1.0" encoding="utf-8"?>
<sst xmlns="http://schemas.openxmlformats.org/spreadsheetml/2006/main" count="234" uniqueCount="102">
  <si>
    <t>Helyezés</t>
  </si>
  <si>
    <t>ösz pontszám</t>
  </si>
  <si>
    <t>II.</t>
  </si>
  <si>
    <t>időhiba</t>
  </si>
  <si>
    <t>gödör</t>
  </si>
  <si>
    <t>Versenyző(k)</t>
  </si>
  <si>
    <t>I.</t>
  </si>
  <si>
    <t>III.</t>
  </si>
  <si>
    <t>időmérő állomás</t>
  </si>
  <si>
    <t>cél</t>
  </si>
  <si>
    <t>feladat hiba</t>
  </si>
  <si>
    <t xml:space="preserve">bója hiba </t>
  </si>
  <si>
    <t>jellegfa</t>
  </si>
  <si>
    <t>rókavár</t>
  </si>
  <si>
    <t>szikla</t>
  </si>
  <si>
    <t>irányszög mérés</t>
  </si>
  <si>
    <t>Einvachter Éva</t>
  </si>
  <si>
    <t>Papp Antal</t>
  </si>
  <si>
    <t>Szálteleki Szilvia</t>
  </si>
  <si>
    <t>Czank Béla</t>
  </si>
  <si>
    <t>Illésy Csaba</t>
  </si>
  <si>
    <t>Molnár Szilvia</t>
  </si>
  <si>
    <t>Láng Gáborné</t>
  </si>
  <si>
    <t>Varga István</t>
  </si>
  <si>
    <t>Csapatnév</t>
  </si>
  <si>
    <t>Marx István</t>
  </si>
  <si>
    <t>Horváth András</t>
  </si>
  <si>
    <t>Microsec</t>
  </si>
  <si>
    <t>vvv.Turbócsigák</t>
  </si>
  <si>
    <t>Magyar Emőke
Magyar Lajos</t>
  </si>
  <si>
    <t>Mozgó Bója</t>
  </si>
  <si>
    <t>Németh Gábor
Németh Krisztina</t>
  </si>
  <si>
    <t>Bója vadász</t>
  </si>
  <si>
    <t>Silye Imre</t>
  </si>
  <si>
    <t>KIK</t>
  </si>
  <si>
    <t>Rózsa Gábor
Varga Andrea</t>
  </si>
  <si>
    <t>Vas Zoltán</t>
  </si>
  <si>
    <t>Szuper négyes</t>
  </si>
  <si>
    <t>SZASZO</t>
  </si>
  <si>
    <t>Szonda Ferenc
Szabó József
Szabó Józsefné</t>
  </si>
  <si>
    <t>Budapesti Tájékozódási 
Túrabajniokság A kategória</t>
  </si>
  <si>
    <t>Országos Középfokú Tájékozódási
Túrabajniokság A kategória</t>
  </si>
  <si>
    <t>Budapesti Tájékozódási 
Túrabajniokság B kategória</t>
  </si>
  <si>
    <t>Országos Középfokú Tájékozódási
Túrabajniokság B kategória</t>
  </si>
  <si>
    <t>Budapesti Tájékozódási 
Túrabajniokság családi kategória</t>
  </si>
  <si>
    <t>Országos Középfokú Tájékozódási
Túrabajniokság családi kategória</t>
  </si>
  <si>
    <t>kis töltés</t>
  </si>
  <si>
    <t>határkaró</t>
  </si>
  <si>
    <t>rókavárak</t>
  </si>
  <si>
    <t>határkő</t>
  </si>
  <si>
    <t>domb</t>
  </si>
  <si>
    <t>iránymenet</t>
  </si>
  <si>
    <t>mélyedés</t>
  </si>
  <si>
    <t>távolságmérés</t>
  </si>
  <si>
    <t>200 m</t>
  </si>
  <si>
    <t>középső bója</t>
  </si>
  <si>
    <t>A Ravasz és az Agy</t>
  </si>
  <si>
    <t>Pogáts Dávid
Telek Zoltán</t>
  </si>
  <si>
    <t>CUHA</t>
  </si>
  <si>
    <t>Fehérvári Máté</t>
  </si>
  <si>
    <t>MVM-5</t>
  </si>
  <si>
    <t>Kozubovics Dana
Batiscseva Natalja</t>
  </si>
  <si>
    <t>Guti Péter
Baricza Vivienn
Busa Anna
Guti Zsófia</t>
  </si>
  <si>
    <t>C kategória</t>
  </si>
  <si>
    <t>Márik Tibor
Sion Le Roux</t>
  </si>
  <si>
    <r>
      <t>140</t>
    </r>
    <r>
      <rPr>
        <b/>
        <vertAlign val="superscript"/>
        <sz val="11"/>
        <rFont val="Times New Roman"/>
        <family val="1"/>
      </rPr>
      <t>o</t>
    </r>
  </si>
  <si>
    <t>Kékút</t>
  </si>
  <si>
    <t>Baric Ádám</t>
  </si>
  <si>
    <t>Gazdag család</t>
  </si>
  <si>
    <t>Gazdag László
Gazdag Lászlóné
Gazdag Csaba</t>
  </si>
  <si>
    <t>Pentele 1</t>
  </si>
  <si>
    <t>Omász Katalin
Király Balázs</t>
  </si>
  <si>
    <t>Pentele 2</t>
  </si>
  <si>
    <t>Tóth Enikő
Révész Dániel
Csontos László</t>
  </si>
  <si>
    <t>Csonka-Pápai</t>
  </si>
  <si>
    <t>Csonka Károly
Pápai Géza
Szendrő istván</t>
  </si>
  <si>
    <t>Fehérvári gólyák</t>
  </si>
  <si>
    <t>Kovács Zsuzsanna
Laki Imre
Szabóné Vass Éva
Szabó Viktória
Franta Andrea</t>
  </si>
  <si>
    <t>200 m
40 m</t>
  </si>
  <si>
    <t>Somogyi Csaba
Somogyi Farkas Soma</t>
  </si>
  <si>
    <t>Dorogi László</t>
  </si>
  <si>
    <t>Nagy Ádám</t>
  </si>
  <si>
    <t>Dr. Fail Kinga</t>
  </si>
  <si>
    <t>Tóth Levente</t>
  </si>
  <si>
    <t>Berta András</t>
  </si>
  <si>
    <t>Ghidán Boldizsár</t>
  </si>
  <si>
    <t>Papp Ildikó</t>
  </si>
  <si>
    <t>Mélytengeri herkenytyű</t>
  </si>
  <si>
    <t>Micsinai Daniella
Horváth Balázs</t>
  </si>
  <si>
    <t>útelágazás</t>
  </si>
  <si>
    <t>Látrányiné Halázs Ágnes
Látrányi Zsolt
Látrányi Bálint</t>
  </si>
  <si>
    <t>Kismicskuk I.</t>
  </si>
  <si>
    <t>Micsku Mihály
Micsku Mihályné
Micsku Boglárka Klára 
Micsku Emma Sára</t>
  </si>
  <si>
    <t>Sajtburger</t>
  </si>
  <si>
    <t>Micsku Csenge Livia
Micsku Mihály Ferenc
Micsku Benedek Ábel</t>
  </si>
  <si>
    <t>MVM</t>
  </si>
  <si>
    <t>Czira Ildikó
Gyergyák Gabriella</t>
  </si>
  <si>
    <t>Csucsundra</t>
  </si>
  <si>
    <t>Kébel Ádám 
Kovács Péter
Szilágyi Borbála
Kovács Boglárka
Kovács Gellért
Zánki Pil Zsuzsa</t>
  </si>
  <si>
    <t>Csiga</t>
  </si>
  <si>
    <t>Dudás Erika Zsuzsanna
Felsmann József Tamás
Felsmann Richárd Erik</t>
  </si>
  <si>
    <t>Szél László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</si>
</sst>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hh:mm"/>
    <numFmt numFmtId="167" formatCode="0.0"/>
    <numFmt numFmtId="168" formatCode="0.000"/>
    <numFmt numFmtId="169" formatCode="[$-40E]yyyy\.\ mmmm\ d\."/>
    <numFmt numFmtId="170" formatCode="0.0000"/>
  </numFmts>
  <fonts count="52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b/>
      <sz val="10"/>
      <name val="Times New Roman"/>
      <family val="1"/>
    </font>
    <font>
      <u val="single"/>
      <sz val="10"/>
      <name val="MS Sans Serif"/>
      <family val="2"/>
    </font>
    <font>
      <b/>
      <vertAlign val="superscript"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sz val="11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0" fillId="0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vertical="center" wrapText="1"/>
    </xf>
    <xf numFmtId="0" fontId="4" fillId="36" borderId="25" xfId="0" applyFont="1" applyFill="1" applyBorder="1" applyAlignment="1">
      <alignment horizontal="center" textRotation="90" wrapText="1"/>
    </xf>
    <xf numFmtId="0" fontId="4" fillId="7" borderId="26" xfId="0" applyFont="1" applyFill="1" applyBorder="1" applyAlignment="1">
      <alignment horizontal="center" textRotation="90" wrapText="1"/>
    </xf>
    <xf numFmtId="0" fontId="4" fillId="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9" borderId="28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40" borderId="25" xfId="0" applyFont="1" applyFill="1" applyBorder="1" applyAlignment="1">
      <alignment horizontal="center" textRotation="90" wrapText="1"/>
    </xf>
    <xf numFmtId="0" fontId="4" fillId="41" borderId="26" xfId="0" applyFont="1" applyFill="1" applyBorder="1" applyAlignment="1">
      <alignment horizontal="center" textRotation="90" wrapText="1"/>
    </xf>
    <xf numFmtId="0" fontId="4" fillId="42" borderId="29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43" borderId="35" xfId="0" applyFont="1" applyFill="1" applyBorder="1" applyAlignment="1">
      <alignment horizontal="center" vertical="center" textRotation="90" wrapText="1"/>
    </xf>
    <xf numFmtId="0" fontId="4" fillId="37" borderId="35" xfId="0" applyFont="1" applyFill="1" applyBorder="1" applyAlignment="1">
      <alignment horizontal="center" vertical="center" textRotation="90" wrapText="1"/>
    </xf>
    <xf numFmtId="0" fontId="4" fillId="36" borderId="35" xfId="0" applyFont="1" applyFill="1" applyBorder="1" applyAlignment="1">
      <alignment horizontal="center" vertical="center" textRotation="90" wrapText="1"/>
    </xf>
    <xf numFmtId="0" fontId="4" fillId="36" borderId="36" xfId="0" applyFont="1" applyFill="1" applyBorder="1" applyAlignment="1">
      <alignment horizontal="center" vertical="center" textRotation="90" wrapText="1"/>
    </xf>
    <xf numFmtId="0" fontId="4" fillId="44" borderId="13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vertical="center" wrapText="1"/>
    </xf>
    <xf numFmtId="0" fontId="51" fillId="0" borderId="37" xfId="0" applyFont="1" applyFill="1" applyBorder="1" applyAlignment="1">
      <alignment vertical="center" wrapText="1"/>
    </xf>
    <xf numFmtId="0" fontId="4" fillId="41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 wrapText="1"/>
    </xf>
    <xf numFmtId="0" fontId="0" fillId="22" borderId="23" xfId="0" applyFill="1" applyBorder="1" applyAlignment="1">
      <alignment/>
    </xf>
    <xf numFmtId="0" fontId="0" fillId="22" borderId="31" xfId="0" applyFill="1" applyBorder="1" applyAlignment="1">
      <alignment/>
    </xf>
    <xf numFmtId="0" fontId="50" fillId="22" borderId="15" xfId="0" applyFont="1" applyFill="1" applyBorder="1" applyAlignment="1">
      <alignment horizontal="center" vertical="center" wrapText="1"/>
    </xf>
    <xf numFmtId="0" fontId="50" fillId="22" borderId="15" xfId="0" applyFont="1" applyFill="1" applyBorder="1" applyAlignment="1">
      <alignment vertical="center" wrapText="1"/>
    </xf>
    <xf numFmtId="0" fontId="3" fillId="22" borderId="10" xfId="0" applyFont="1" applyFill="1" applyBorder="1" applyAlignment="1">
      <alignment horizontal="center" vertical="center" wrapText="1"/>
    </xf>
    <xf numFmtId="2" fontId="9" fillId="22" borderId="22" xfId="0" applyNumberFormat="1" applyFont="1" applyFill="1" applyBorder="1" applyAlignment="1">
      <alignment horizontal="center" vertical="center"/>
    </xf>
    <xf numFmtId="2" fontId="9" fillId="22" borderId="23" xfId="0" applyNumberFormat="1" applyFont="1" applyFill="1" applyBorder="1" applyAlignment="1">
      <alignment horizontal="center" vertical="center"/>
    </xf>
    <xf numFmtId="2" fontId="9" fillId="22" borderId="41" xfId="0" applyNumberFormat="1" applyFont="1" applyFill="1" applyBorder="1" applyAlignment="1">
      <alignment horizontal="center" vertical="center"/>
    </xf>
    <xf numFmtId="2" fontId="9" fillId="22" borderId="42" xfId="0" applyNumberFormat="1" applyFont="1" applyFill="1" applyBorder="1" applyAlignment="1">
      <alignment horizontal="center" vertical="center"/>
    </xf>
    <xf numFmtId="2" fontId="9" fillId="22" borderId="43" xfId="0" applyNumberFormat="1" applyFont="1" applyFill="1" applyBorder="1" applyAlignment="1">
      <alignment horizontal="center" vertical="center"/>
    </xf>
    <xf numFmtId="2" fontId="9" fillId="22" borderId="44" xfId="0" applyNumberFormat="1" applyFont="1" applyFill="1" applyBorder="1" applyAlignment="1">
      <alignment horizontal="center" vertical="center"/>
    </xf>
    <xf numFmtId="0" fontId="50" fillId="22" borderId="10" xfId="0" applyFont="1" applyFill="1" applyBorder="1" applyAlignment="1">
      <alignment horizontal="center" vertical="center" wrapText="1"/>
    </xf>
    <xf numFmtId="0" fontId="50" fillId="22" borderId="37" xfId="0" applyFont="1" applyFill="1" applyBorder="1" applyAlignment="1">
      <alignment vertical="center" wrapText="1"/>
    </xf>
    <xf numFmtId="0" fontId="50" fillId="22" borderId="10" xfId="0" applyFont="1" applyFill="1" applyBorder="1" applyAlignment="1">
      <alignment vertical="center" wrapText="1"/>
    </xf>
    <xf numFmtId="0" fontId="3" fillId="22" borderId="10" xfId="0" applyFont="1" applyFill="1" applyBorder="1" applyAlignment="1">
      <alignment vertical="center" wrapText="1"/>
    </xf>
    <xf numFmtId="0" fontId="3" fillId="22" borderId="37" xfId="0" applyFont="1" applyFill="1" applyBorder="1" applyAlignment="1">
      <alignment vertical="center" wrapText="1"/>
    </xf>
    <xf numFmtId="0" fontId="4" fillId="45" borderId="35" xfId="0" applyFont="1" applyFill="1" applyBorder="1" applyAlignment="1">
      <alignment horizontal="center" vertical="center" textRotation="90" wrapText="1"/>
    </xf>
    <xf numFmtId="0" fontId="3" fillId="12" borderId="15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4" fillId="12" borderId="35" xfId="0" applyFont="1" applyFill="1" applyBorder="1" applyAlignment="1">
      <alignment horizontal="center" vertical="center" textRotation="90" wrapText="1"/>
    </xf>
    <xf numFmtId="0" fontId="4" fillId="38" borderId="45" xfId="0" applyFont="1" applyFill="1" applyBorder="1" applyAlignment="1">
      <alignment horizontal="center" vertical="center" wrapText="1"/>
    </xf>
    <xf numFmtId="0" fontId="4" fillId="39" borderId="45" xfId="0" applyFont="1" applyFill="1" applyBorder="1" applyAlignment="1">
      <alignment horizontal="center" vertical="center" wrapText="1"/>
    </xf>
    <xf numFmtId="0" fontId="4" fillId="42" borderId="2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3" fillId="22" borderId="48" xfId="0" applyFont="1" applyFill="1" applyBorder="1" applyAlignment="1">
      <alignment horizontal="center" vertical="center" wrapText="1"/>
    </xf>
    <xf numFmtId="0" fontId="3" fillId="22" borderId="48" xfId="0" applyFont="1" applyFill="1" applyBorder="1" applyAlignment="1">
      <alignment vertical="center" wrapText="1"/>
    </xf>
    <xf numFmtId="168" fontId="9" fillId="22" borderId="41" xfId="0" applyNumberFormat="1" applyFont="1" applyFill="1" applyBorder="1" applyAlignment="1">
      <alignment horizontal="center" vertical="center"/>
    </xf>
    <xf numFmtId="168" fontId="9" fillId="22" borderId="22" xfId="0" applyNumberFormat="1" applyFont="1" applyFill="1" applyBorder="1" applyAlignment="1">
      <alignment horizontal="center" vertical="center"/>
    </xf>
    <xf numFmtId="168" fontId="9" fillId="22" borderId="42" xfId="0" applyNumberFormat="1" applyFont="1" applyFill="1" applyBorder="1" applyAlignment="1">
      <alignment horizontal="center" vertical="center"/>
    </xf>
    <xf numFmtId="168" fontId="9" fillId="22" borderId="43" xfId="0" applyNumberFormat="1" applyFont="1" applyFill="1" applyBorder="1" applyAlignment="1">
      <alignment horizontal="center" vertical="center"/>
    </xf>
    <xf numFmtId="0" fontId="4" fillId="46" borderId="49" xfId="0" applyFont="1" applyFill="1" applyBorder="1" applyAlignment="1">
      <alignment horizontal="center" vertical="center" wrapText="1"/>
    </xf>
    <xf numFmtId="0" fontId="4" fillId="46" borderId="50" xfId="0" applyFont="1" applyFill="1" applyBorder="1" applyAlignment="1">
      <alignment horizontal="center" vertical="center" wrapText="1"/>
    </xf>
    <xf numFmtId="0" fontId="4" fillId="46" borderId="51" xfId="0" applyFont="1" applyFill="1" applyBorder="1" applyAlignment="1">
      <alignment horizontal="center" vertical="center" wrapText="1"/>
    </xf>
    <xf numFmtId="0" fontId="4" fillId="11" borderId="51" xfId="0" applyFont="1" applyFill="1" applyBorder="1" applyAlignment="1">
      <alignment horizontal="center" vertical="center" wrapText="1"/>
    </xf>
    <xf numFmtId="18" fontId="4" fillId="11" borderId="51" xfId="0" applyNumberFormat="1" applyFont="1" applyFill="1" applyBorder="1" applyAlignment="1">
      <alignment horizontal="center" vertical="center" wrapText="1"/>
    </xf>
    <xf numFmtId="18" fontId="4" fillId="12" borderId="51" xfId="0" applyNumberFormat="1" applyFont="1" applyFill="1" applyBorder="1" applyAlignment="1">
      <alignment horizontal="center" vertical="center" wrapText="1"/>
    </xf>
    <xf numFmtId="0" fontId="4" fillId="47" borderId="51" xfId="0" applyFont="1" applyFill="1" applyBorder="1" applyAlignment="1">
      <alignment horizontal="center" vertical="center" wrapText="1"/>
    </xf>
    <xf numFmtId="18" fontId="4" fillId="46" borderId="51" xfId="0" applyNumberFormat="1" applyFont="1" applyFill="1" applyBorder="1" applyAlignment="1">
      <alignment horizontal="center" vertical="center" wrapText="1"/>
    </xf>
    <xf numFmtId="0" fontId="6" fillId="11" borderId="51" xfId="0" applyFont="1" applyFill="1" applyBorder="1" applyAlignment="1">
      <alignment horizontal="center" vertical="center" wrapText="1"/>
    </xf>
    <xf numFmtId="20" fontId="4" fillId="39" borderId="51" xfId="0" applyNumberFormat="1" applyFont="1" applyFill="1" applyBorder="1" applyAlignment="1">
      <alignment horizontal="center" vertical="center" wrapText="1"/>
    </xf>
    <xf numFmtId="0" fontId="4" fillId="46" borderId="52" xfId="0" applyFont="1" applyFill="1" applyBorder="1" applyAlignment="1">
      <alignment horizontal="center" vertical="center" wrapText="1"/>
    </xf>
    <xf numFmtId="20" fontId="4" fillId="39" borderId="53" xfId="0" applyNumberFormat="1" applyFont="1" applyFill="1" applyBorder="1" applyAlignment="1">
      <alignment horizontal="center" vertical="center" wrapText="1"/>
    </xf>
    <xf numFmtId="0" fontId="0" fillId="0" borderId="54" xfId="0" applyFill="1" applyBorder="1" applyAlignment="1">
      <alignment/>
    </xf>
    <xf numFmtId="20" fontId="4" fillId="47" borderId="51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vertical="center" wrapText="1"/>
    </xf>
    <xf numFmtId="0" fontId="3" fillId="12" borderId="24" xfId="0" applyFont="1" applyFill="1" applyBorder="1" applyAlignment="1">
      <alignment horizontal="center" vertical="center" wrapText="1"/>
    </xf>
    <xf numFmtId="2" fontId="9" fillId="22" borderId="55" xfId="0" applyNumberFormat="1" applyFont="1" applyFill="1" applyBorder="1" applyAlignment="1">
      <alignment horizontal="center" vertical="center"/>
    </xf>
    <xf numFmtId="0" fontId="0" fillId="22" borderId="22" xfId="0" applyFill="1" applyBorder="1" applyAlignment="1">
      <alignment/>
    </xf>
    <xf numFmtId="0" fontId="0" fillId="22" borderId="17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41" borderId="37" xfId="0" applyFont="1" applyFill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/>
    </xf>
    <xf numFmtId="0" fontId="4" fillId="46" borderId="34" xfId="0" applyFont="1" applyFill="1" applyBorder="1" applyAlignment="1">
      <alignment horizontal="center" vertical="center" wrapText="1"/>
    </xf>
    <xf numFmtId="0" fontId="4" fillId="46" borderId="38" xfId="0" applyFont="1" applyFill="1" applyBorder="1" applyAlignment="1">
      <alignment horizontal="center" vertical="center" wrapText="1"/>
    </xf>
    <xf numFmtId="0" fontId="4" fillId="46" borderId="35" xfId="0" applyFont="1" applyFill="1" applyBorder="1" applyAlignment="1">
      <alignment horizontal="center" vertical="center" wrapText="1"/>
    </xf>
    <xf numFmtId="0" fontId="4" fillId="11" borderId="35" xfId="0" applyFont="1" applyFill="1" applyBorder="1" applyAlignment="1">
      <alignment horizontal="center" vertical="center" wrapText="1"/>
    </xf>
    <xf numFmtId="18" fontId="4" fillId="11" borderId="35" xfId="0" applyNumberFormat="1" applyFont="1" applyFill="1" applyBorder="1" applyAlignment="1">
      <alignment horizontal="center" vertical="center" wrapText="1"/>
    </xf>
    <xf numFmtId="0" fontId="4" fillId="47" borderId="35" xfId="0" applyFont="1" applyFill="1" applyBorder="1" applyAlignment="1">
      <alignment horizontal="center" vertical="center" wrapText="1"/>
    </xf>
    <xf numFmtId="18" fontId="4" fillId="46" borderId="35" xfId="0" applyNumberFormat="1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20" fontId="4" fillId="11" borderId="35" xfId="0" applyNumberFormat="1" applyFont="1" applyFill="1" applyBorder="1" applyAlignment="1">
      <alignment horizontal="center" vertical="center" wrapText="1"/>
    </xf>
    <xf numFmtId="20" fontId="4" fillId="47" borderId="35" xfId="0" applyNumberFormat="1" applyFont="1" applyFill="1" applyBorder="1" applyAlignment="1">
      <alignment horizontal="center" vertical="center" wrapText="1"/>
    </xf>
    <xf numFmtId="0" fontId="4" fillId="46" borderId="58" xfId="0" applyFont="1" applyFill="1" applyBorder="1" applyAlignment="1">
      <alignment horizontal="center" vertical="center" wrapText="1"/>
    </xf>
    <xf numFmtId="20" fontId="4" fillId="39" borderId="28" xfId="0" applyNumberFormat="1" applyFont="1" applyFill="1" applyBorder="1" applyAlignment="1">
      <alignment horizontal="center" vertical="center" wrapText="1"/>
    </xf>
    <xf numFmtId="20" fontId="6" fillId="7" borderId="35" xfId="0" applyNumberFormat="1" applyFont="1" applyFill="1" applyBorder="1" applyAlignment="1">
      <alignment horizontal="center" vertical="center" wrapText="1"/>
    </xf>
    <xf numFmtId="0" fontId="4" fillId="37" borderId="48" xfId="0" applyFont="1" applyFill="1" applyBorder="1" applyAlignment="1">
      <alignment horizontal="center" vertical="center" wrapText="1"/>
    </xf>
    <xf numFmtId="0" fontId="4" fillId="7" borderId="48" xfId="0" applyFont="1" applyFill="1" applyBorder="1" applyAlignment="1">
      <alignment horizontal="center" vertical="center" wrapText="1"/>
    </xf>
    <xf numFmtId="0" fontId="4" fillId="41" borderId="48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/>
    </xf>
    <xf numFmtId="0" fontId="4" fillId="43" borderId="45" xfId="0" applyFont="1" applyFill="1" applyBorder="1" applyAlignment="1">
      <alignment horizontal="center" textRotation="90" wrapText="1"/>
    </xf>
    <xf numFmtId="0" fontId="5" fillId="37" borderId="60" xfId="0" applyFont="1" applyFill="1" applyBorder="1" applyAlignment="1">
      <alignment horizontal="center" textRotation="90" wrapText="1"/>
    </xf>
    <xf numFmtId="0" fontId="4" fillId="48" borderId="16" xfId="0" applyFont="1" applyFill="1" applyBorder="1" applyAlignment="1">
      <alignment horizontal="center" textRotation="90" wrapText="1"/>
    </xf>
    <xf numFmtId="0" fontId="5" fillId="22" borderId="47" xfId="0" applyFont="1" applyFill="1" applyBorder="1" applyAlignment="1">
      <alignment horizontal="center" textRotation="90" wrapText="1"/>
    </xf>
    <xf numFmtId="0" fontId="4" fillId="22" borderId="61" xfId="0" applyFont="1" applyFill="1" applyBorder="1" applyAlignment="1">
      <alignment horizontal="center" textRotation="90" wrapText="1"/>
    </xf>
    <xf numFmtId="0" fontId="4" fillId="22" borderId="62" xfId="0" applyFont="1" applyFill="1" applyBorder="1" applyAlignment="1">
      <alignment horizontal="center" textRotation="90"/>
    </xf>
    <xf numFmtId="0" fontId="4" fillId="22" borderId="16" xfId="0" applyFont="1" applyFill="1" applyBorder="1" applyAlignment="1">
      <alignment horizontal="center" textRotation="90" wrapText="1"/>
    </xf>
    <xf numFmtId="0" fontId="4" fillId="22" borderId="59" xfId="0" applyFont="1" applyFill="1" applyBorder="1" applyAlignment="1">
      <alignment horizontal="center"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"/>
  <sheetViews>
    <sheetView tabSelected="1" zoomScale="90" zoomScaleNormal="90" zoomScaleSheetLayoutView="90" zoomScalePageLayoutView="80" workbookViewId="0" topLeftCell="A1">
      <selection activeCell="AA15" sqref="AA15"/>
    </sheetView>
  </sheetViews>
  <sheetFormatPr defaultColWidth="9.140625" defaultRowHeight="12.75"/>
  <cols>
    <col min="1" max="1" width="10.421875" style="0" customWidth="1"/>
    <col min="2" max="2" width="20.8515625" style="0" customWidth="1"/>
    <col min="3" max="3" width="22.00390625" style="0" customWidth="1"/>
    <col min="4" max="5" width="4.140625" style="0" bestFit="1" customWidth="1"/>
    <col min="6" max="6" width="5.57421875" style="0" customWidth="1"/>
    <col min="7" max="7" width="4.7109375" style="0" bestFit="1" customWidth="1"/>
    <col min="8" max="8" width="5.140625" style="0" customWidth="1"/>
    <col min="9" max="9" width="5.7109375" style="0" customWidth="1"/>
    <col min="10" max="10" width="5.421875" style="0" customWidth="1"/>
    <col min="11" max="11" width="4.7109375" style="0" bestFit="1" customWidth="1"/>
    <col min="12" max="12" width="6.421875" style="0" customWidth="1"/>
    <col min="13" max="13" width="6.7109375" style="0" customWidth="1"/>
    <col min="14" max="15" width="5.8515625" style="0" customWidth="1"/>
    <col min="16" max="17" width="5.140625" style="0" customWidth="1"/>
    <col min="18" max="18" width="6.00390625" style="0" customWidth="1"/>
    <col min="19" max="19" width="5.28125" style="0" customWidth="1"/>
    <col min="20" max="20" width="5.7109375" style="0" customWidth="1"/>
    <col min="21" max="21" width="4.7109375" style="0" bestFit="1" customWidth="1"/>
    <col min="22" max="22" width="5.28125" style="0" customWidth="1"/>
    <col min="23" max="23" width="5.8515625" style="0" customWidth="1"/>
    <col min="24" max="24" width="4.8515625" style="0" bestFit="1" customWidth="1"/>
    <col min="25" max="25" width="5.28125" style="0" customWidth="1"/>
    <col min="26" max="26" width="4.28125" style="0" customWidth="1"/>
    <col min="27" max="27" width="8.421875" style="0" customWidth="1"/>
    <col min="28" max="28" width="4.140625" style="0" customWidth="1"/>
    <col min="29" max="29" width="7.57421875" style="0" customWidth="1"/>
    <col min="30" max="30" width="4.57421875" style="0" bestFit="1" customWidth="1"/>
    <col min="31" max="31" width="7.140625" style="0" customWidth="1"/>
    <col min="32" max="32" width="8.28125" style="0" customWidth="1"/>
    <col min="33" max="34" width="7.28125" style="0" customWidth="1"/>
    <col min="35" max="35" width="7.8515625" style="0" customWidth="1"/>
    <col min="36" max="36" width="3.57421875" style="0" customWidth="1"/>
    <col min="37" max="37" width="8.421875" style="0" customWidth="1"/>
    <col min="38" max="38" width="9.28125" style="0" customWidth="1"/>
  </cols>
  <sheetData>
    <row r="1" spans="1:38" ht="42.75" customHeight="1" thickBot="1">
      <c r="A1" s="3" t="s">
        <v>0</v>
      </c>
      <c r="B1" s="4" t="s">
        <v>24</v>
      </c>
      <c r="C1" s="5" t="s">
        <v>5</v>
      </c>
      <c r="D1" s="5">
        <v>1</v>
      </c>
      <c r="E1" s="5">
        <v>2</v>
      </c>
      <c r="F1" s="51">
        <v>3</v>
      </c>
      <c r="G1" s="5">
        <v>4</v>
      </c>
      <c r="H1" s="5">
        <v>5</v>
      </c>
      <c r="I1" s="5">
        <v>6</v>
      </c>
      <c r="J1" s="4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43">
        <v>13</v>
      </c>
      <c r="Q1" s="44">
        <v>13</v>
      </c>
      <c r="R1" s="44">
        <v>14</v>
      </c>
      <c r="S1" s="44">
        <v>15</v>
      </c>
      <c r="T1" s="44">
        <v>16</v>
      </c>
      <c r="U1" s="44">
        <v>17</v>
      </c>
      <c r="V1" s="44">
        <v>18</v>
      </c>
      <c r="W1" s="44">
        <v>19</v>
      </c>
      <c r="X1" s="44">
        <v>20</v>
      </c>
      <c r="Y1" s="44">
        <v>21</v>
      </c>
      <c r="Z1" s="44">
        <v>23</v>
      </c>
      <c r="AA1" s="44">
        <v>24</v>
      </c>
      <c r="AB1" s="44">
        <v>25</v>
      </c>
      <c r="AC1" s="44">
        <v>26</v>
      </c>
      <c r="AD1" s="44">
        <v>27</v>
      </c>
      <c r="AE1" s="5"/>
      <c r="AF1" s="155" t="s">
        <v>11</v>
      </c>
      <c r="AG1" s="24"/>
      <c r="AH1" s="36"/>
      <c r="AI1" s="157" t="s">
        <v>1</v>
      </c>
      <c r="AJ1" s="8"/>
      <c r="AK1" s="159" t="s">
        <v>40</v>
      </c>
      <c r="AL1" s="161" t="s">
        <v>41</v>
      </c>
    </row>
    <row r="2" spans="1:38" ht="102.75" customHeight="1" thickBot="1">
      <c r="A2" s="45"/>
      <c r="B2" s="63"/>
      <c r="C2" s="46"/>
      <c r="D2" s="47" t="s">
        <v>46</v>
      </c>
      <c r="E2" s="47" t="s">
        <v>14</v>
      </c>
      <c r="F2" s="48" t="s">
        <v>47</v>
      </c>
      <c r="G2" s="48" t="s">
        <v>14</v>
      </c>
      <c r="H2" s="47" t="s">
        <v>14</v>
      </c>
      <c r="I2" s="48" t="s">
        <v>13</v>
      </c>
      <c r="J2" s="93" t="s">
        <v>48</v>
      </c>
      <c r="K2" s="89" t="s">
        <v>48</v>
      </c>
      <c r="L2" s="47" t="s">
        <v>4</v>
      </c>
      <c r="M2" s="47" t="s">
        <v>4</v>
      </c>
      <c r="N2" s="47" t="s">
        <v>49</v>
      </c>
      <c r="O2" s="47" t="s">
        <v>4</v>
      </c>
      <c r="P2" s="49" t="s">
        <v>8</v>
      </c>
      <c r="Q2" s="89" t="s">
        <v>15</v>
      </c>
      <c r="R2" s="47" t="s">
        <v>4</v>
      </c>
      <c r="S2" s="47" t="s">
        <v>4</v>
      </c>
      <c r="T2" s="47" t="s">
        <v>4</v>
      </c>
      <c r="U2" s="47" t="s">
        <v>4</v>
      </c>
      <c r="V2" s="47" t="s">
        <v>50</v>
      </c>
      <c r="W2" s="47" t="s">
        <v>4</v>
      </c>
      <c r="X2" s="47" t="s">
        <v>4</v>
      </c>
      <c r="Y2" s="47" t="s">
        <v>4</v>
      </c>
      <c r="Z2" s="47" t="s">
        <v>4</v>
      </c>
      <c r="AA2" s="89" t="s">
        <v>51</v>
      </c>
      <c r="AB2" s="47" t="s">
        <v>52</v>
      </c>
      <c r="AC2" s="89" t="s">
        <v>53</v>
      </c>
      <c r="AD2" s="47" t="s">
        <v>12</v>
      </c>
      <c r="AE2" s="50" t="s">
        <v>9</v>
      </c>
      <c r="AF2" s="156"/>
      <c r="AG2" s="25" t="s">
        <v>3</v>
      </c>
      <c r="AH2" s="37" t="s">
        <v>10</v>
      </c>
      <c r="AI2" s="158"/>
      <c r="AJ2" s="8"/>
      <c r="AK2" s="160"/>
      <c r="AL2" s="162"/>
    </row>
    <row r="3" spans="1:38" ht="28.5" customHeight="1" thickBot="1">
      <c r="A3" s="105"/>
      <c r="B3" s="106"/>
      <c r="C3" s="107"/>
      <c r="D3" s="107"/>
      <c r="E3" s="107"/>
      <c r="F3" s="108"/>
      <c r="G3" s="108"/>
      <c r="H3" s="107"/>
      <c r="I3" s="109"/>
      <c r="J3" s="110"/>
      <c r="K3" s="111"/>
      <c r="L3" s="108"/>
      <c r="M3" s="112"/>
      <c r="N3" s="113"/>
      <c r="O3" s="107"/>
      <c r="P3" s="114">
        <v>0.06458333333333334</v>
      </c>
      <c r="Q3" s="118" t="s">
        <v>65</v>
      </c>
      <c r="R3" s="113"/>
      <c r="S3" s="109"/>
      <c r="T3" s="113"/>
      <c r="U3" s="107"/>
      <c r="V3" s="107"/>
      <c r="W3" s="107"/>
      <c r="X3" s="107"/>
      <c r="Y3" s="109"/>
      <c r="Z3" s="107"/>
      <c r="AA3" s="111" t="s">
        <v>55</v>
      </c>
      <c r="AB3" s="107"/>
      <c r="AC3" s="111" t="s">
        <v>54</v>
      </c>
      <c r="AD3" s="115"/>
      <c r="AE3" s="116">
        <v>0.06041666666666667</v>
      </c>
      <c r="AF3" s="94"/>
      <c r="AG3" s="95"/>
      <c r="AH3" s="96"/>
      <c r="AI3" s="10"/>
      <c r="AJ3" s="8"/>
      <c r="AK3" s="97"/>
      <c r="AL3" s="98"/>
    </row>
    <row r="4" spans="1:38" ht="30.75" customHeight="1">
      <c r="A4" s="16" t="s">
        <v>6</v>
      </c>
      <c r="B4" s="75" t="s">
        <v>32</v>
      </c>
      <c r="C4" s="76" t="s">
        <v>33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0">
        <v>0</v>
      </c>
      <c r="K4" s="90">
        <v>0</v>
      </c>
      <c r="L4" s="9">
        <v>0</v>
      </c>
      <c r="M4" s="9">
        <v>0</v>
      </c>
      <c r="N4" s="9">
        <v>0</v>
      </c>
      <c r="O4" s="9">
        <v>0</v>
      </c>
      <c r="P4" s="12">
        <v>0</v>
      </c>
      <c r="Q4" s="90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0">
        <v>0</v>
      </c>
      <c r="AB4" s="9">
        <v>0</v>
      </c>
      <c r="AC4" s="90">
        <v>0</v>
      </c>
      <c r="AD4" s="9">
        <v>0</v>
      </c>
      <c r="AE4" s="12">
        <v>0</v>
      </c>
      <c r="AF4" s="68">
        <f>SUM(D4:AD4)-J4-K4-P4-AA4-AC4</f>
        <v>0</v>
      </c>
      <c r="AG4" s="69">
        <f>P4+AE4</f>
        <v>0</v>
      </c>
      <c r="AH4" s="70">
        <f>J4+K4+AA4+AC4</f>
        <v>0</v>
      </c>
      <c r="AI4" s="71">
        <f>AF4+AG4+AH4</f>
        <v>0</v>
      </c>
      <c r="AJ4" s="8"/>
      <c r="AK4" s="101">
        <v>100.725</v>
      </c>
      <c r="AL4" s="103">
        <v>100.725</v>
      </c>
    </row>
    <row r="5" spans="1:38" ht="30.75" customHeight="1">
      <c r="A5" s="17" t="s">
        <v>6</v>
      </c>
      <c r="B5" s="84" t="s">
        <v>56</v>
      </c>
      <c r="C5" s="85" t="s">
        <v>57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91">
        <v>0</v>
      </c>
      <c r="K5" s="91">
        <v>0</v>
      </c>
      <c r="L5" s="6">
        <v>0</v>
      </c>
      <c r="M5" s="6">
        <v>0</v>
      </c>
      <c r="N5" s="6">
        <v>0</v>
      </c>
      <c r="O5" s="6">
        <v>0</v>
      </c>
      <c r="P5" s="13">
        <v>0</v>
      </c>
      <c r="Q5" s="91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91">
        <v>0</v>
      </c>
      <c r="AB5" s="6">
        <v>0</v>
      </c>
      <c r="AC5" s="91">
        <v>0</v>
      </c>
      <c r="AD5" s="6">
        <v>0</v>
      </c>
      <c r="AE5" s="13">
        <v>0</v>
      </c>
      <c r="AF5" s="27">
        <f aca="true" t="shared" si="0" ref="AF5:AF11">SUM(D5:AD5)-J5-K5-P5-AA5-AC5</f>
        <v>0</v>
      </c>
      <c r="AG5" s="26">
        <f aca="true" t="shared" si="1" ref="AG5:AG11">P5+AE5</f>
        <v>0</v>
      </c>
      <c r="AH5" s="39">
        <f aca="true" t="shared" si="2" ref="AH5:AH11">J5+K5+AA5+AC5</f>
        <v>0</v>
      </c>
      <c r="AI5" s="11">
        <f aca="true" t="shared" si="3" ref="AI5:AI11">AF5+AG5+AH5</f>
        <v>0</v>
      </c>
      <c r="AJ5" s="8"/>
      <c r="AK5" s="102">
        <v>100.725</v>
      </c>
      <c r="AL5" s="104">
        <v>100.725</v>
      </c>
    </row>
    <row r="6" spans="1:38" ht="32.25" customHeight="1">
      <c r="A6" s="17" t="s">
        <v>7</v>
      </c>
      <c r="B6" s="67" t="s">
        <v>28</v>
      </c>
      <c r="C6" s="2" t="s">
        <v>29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91">
        <v>20</v>
      </c>
      <c r="K6" s="91">
        <v>0</v>
      </c>
      <c r="L6" s="6">
        <v>0</v>
      </c>
      <c r="M6" s="6">
        <v>0</v>
      </c>
      <c r="N6" s="6">
        <v>0</v>
      </c>
      <c r="O6" s="6">
        <v>0</v>
      </c>
      <c r="P6" s="13">
        <v>0</v>
      </c>
      <c r="Q6" s="91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91">
        <v>0</v>
      </c>
      <c r="AB6" s="6">
        <v>0</v>
      </c>
      <c r="AC6" s="91">
        <v>0</v>
      </c>
      <c r="AD6" s="6">
        <v>0</v>
      </c>
      <c r="AE6" s="13">
        <v>0</v>
      </c>
      <c r="AF6" s="27">
        <f t="shared" si="0"/>
        <v>0</v>
      </c>
      <c r="AG6" s="26">
        <f t="shared" si="1"/>
        <v>0</v>
      </c>
      <c r="AH6" s="39">
        <f t="shared" si="2"/>
        <v>20</v>
      </c>
      <c r="AI6" s="11">
        <f t="shared" si="3"/>
        <v>20</v>
      </c>
      <c r="AJ6" s="8"/>
      <c r="AK6" s="78"/>
      <c r="AL6" s="82"/>
    </row>
    <row r="7" spans="1:38" ht="34.5" customHeight="1">
      <c r="A7" s="18">
        <v>4</v>
      </c>
      <c r="B7" s="6" t="s">
        <v>27</v>
      </c>
      <c r="C7" s="72" t="s">
        <v>26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91">
        <v>0</v>
      </c>
      <c r="K7" s="91">
        <v>0</v>
      </c>
      <c r="L7" s="6">
        <v>0</v>
      </c>
      <c r="M7" s="6">
        <v>0</v>
      </c>
      <c r="N7" s="6">
        <v>0</v>
      </c>
      <c r="O7" s="6">
        <v>0</v>
      </c>
      <c r="P7" s="13">
        <v>18</v>
      </c>
      <c r="Q7" s="91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91">
        <v>0</v>
      </c>
      <c r="AB7" s="6">
        <v>0</v>
      </c>
      <c r="AC7" s="91">
        <v>5</v>
      </c>
      <c r="AD7" s="6">
        <v>0</v>
      </c>
      <c r="AE7" s="13">
        <v>0</v>
      </c>
      <c r="AF7" s="27">
        <f t="shared" si="0"/>
        <v>0</v>
      </c>
      <c r="AG7" s="26">
        <f t="shared" si="1"/>
        <v>18</v>
      </c>
      <c r="AH7" s="39">
        <f t="shared" si="2"/>
        <v>5</v>
      </c>
      <c r="AI7" s="11">
        <f t="shared" si="3"/>
        <v>23</v>
      </c>
      <c r="AJ7" s="8"/>
      <c r="AK7" s="78"/>
      <c r="AL7" s="82"/>
    </row>
    <row r="8" spans="1:38" ht="30">
      <c r="A8" s="18">
        <v>5</v>
      </c>
      <c r="B8" s="6" t="s">
        <v>30</v>
      </c>
      <c r="C8" s="53" t="s">
        <v>31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91">
        <v>0</v>
      </c>
      <c r="K8" s="91">
        <v>0</v>
      </c>
      <c r="L8" s="6">
        <v>0</v>
      </c>
      <c r="M8" s="6">
        <v>60</v>
      </c>
      <c r="N8" s="6">
        <v>0</v>
      </c>
      <c r="O8" s="6">
        <v>0</v>
      </c>
      <c r="P8" s="13">
        <v>0</v>
      </c>
      <c r="Q8" s="91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91">
        <v>0</v>
      </c>
      <c r="AB8" s="6">
        <v>0</v>
      </c>
      <c r="AC8" s="91">
        <v>0</v>
      </c>
      <c r="AD8" s="6">
        <v>0</v>
      </c>
      <c r="AE8" s="13">
        <v>0</v>
      </c>
      <c r="AF8" s="27">
        <f t="shared" si="0"/>
        <v>60</v>
      </c>
      <c r="AG8" s="26">
        <f t="shared" si="1"/>
        <v>0</v>
      </c>
      <c r="AH8" s="39">
        <f t="shared" si="2"/>
        <v>0</v>
      </c>
      <c r="AI8" s="11">
        <f t="shared" si="3"/>
        <v>60</v>
      </c>
      <c r="AJ8" s="8"/>
      <c r="AK8" s="78"/>
      <c r="AL8" s="82"/>
    </row>
    <row r="9" spans="1:38" ht="27" customHeight="1">
      <c r="A9" s="19">
        <v>6</v>
      </c>
      <c r="B9" s="77"/>
      <c r="C9" s="88" t="s">
        <v>25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91">
        <v>0</v>
      </c>
      <c r="K9" s="91">
        <v>0</v>
      </c>
      <c r="L9" s="6">
        <v>0</v>
      </c>
      <c r="M9" s="6">
        <v>0</v>
      </c>
      <c r="N9" s="6">
        <v>0</v>
      </c>
      <c r="O9" s="6">
        <v>0</v>
      </c>
      <c r="P9" s="13">
        <v>0</v>
      </c>
      <c r="Q9" s="91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60</v>
      </c>
      <c r="AA9" s="91">
        <v>0</v>
      </c>
      <c r="AB9" s="6">
        <v>0</v>
      </c>
      <c r="AC9" s="91">
        <v>0</v>
      </c>
      <c r="AD9" s="6">
        <v>0</v>
      </c>
      <c r="AE9" s="13">
        <v>16</v>
      </c>
      <c r="AF9" s="27">
        <f t="shared" si="0"/>
        <v>60</v>
      </c>
      <c r="AG9" s="26">
        <f t="shared" si="1"/>
        <v>16</v>
      </c>
      <c r="AH9" s="39">
        <f t="shared" si="2"/>
        <v>0</v>
      </c>
      <c r="AI9" s="11">
        <f t="shared" si="3"/>
        <v>76</v>
      </c>
      <c r="AJ9" s="8"/>
      <c r="AK9" s="78">
        <v>98.7</v>
      </c>
      <c r="AL9" s="82">
        <v>98.7</v>
      </c>
    </row>
    <row r="10" spans="1:38" ht="30">
      <c r="A10" s="64">
        <v>7</v>
      </c>
      <c r="B10" s="77" t="s">
        <v>34</v>
      </c>
      <c r="C10" s="87" t="s">
        <v>35</v>
      </c>
      <c r="D10" s="6">
        <v>0</v>
      </c>
      <c r="E10" s="6">
        <v>60</v>
      </c>
      <c r="F10" s="6">
        <v>0</v>
      </c>
      <c r="G10" s="6">
        <v>60</v>
      </c>
      <c r="H10" s="6">
        <v>0</v>
      </c>
      <c r="I10" s="6">
        <v>0</v>
      </c>
      <c r="J10" s="91">
        <v>0</v>
      </c>
      <c r="K10" s="91">
        <v>0</v>
      </c>
      <c r="L10" s="6">
        <v>0</v>
      </c>
      <c r="M10" s="6">
        <v>0</v>
      </c>
      <c r="N10" s="6">
        <v>0</v>
      </c>
      <c r="O10" s="6">
        <v>0</v>
      </c>
      <c r="P10" s="13">
        <v>0</v>
      </c>
      <c r="Q10" s="91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91">
        <v>0</v>
      </c>
      <c r="AB10" s="6">
        <v>0</v>
      </c>
      <c r="AC10" s="91">
        <v>0</v>
      </c>
      <c r="AD10" s="6">
        <v>0</v>
      </c>
      <c r="AE10" s="13">
        <v>0</v>
      </c>
      <c r="AF10" s="27">
        <f t="shared" si="0"/>
        <v>120</v>
      </c>
      <c r="AG10" s="26">
        <f t="shared" si="1"/>
        <v>0</v>
      </c>
      <c r="AH10" s="39">
        <f t="shared" si="2"/>
        <v>0</v>
      </c>
      <c r="AI10" s="11">
        <f t="shared" si="3"/>
        <v>120</v>
      </c>
      <c r="AJ10" s="8"/>
      <c r="AK10" s="78">
        <v>97.35</v>
      </c>
      <c r="AL10" s="82">
        <v>97.35</v>
      </c>
    </row>
    <row r="11" spans="1:38" ht="26.25" customHeight="1" thickBot="1">
      <c r="A11" s="65">
        <v>8</v>
      </c>
      <c r="B11" s="99" t="s">
        <v>58</v>
      </c>
      <c r="C11" s="100" t="s">
        <v>59</v>
      </c>
      <c r="D11" s="7">
        <v>0</v>
      </c>
      <c r="E11" s="7">
        <v>0</v>
      </c>
      <c r="F11" s="7">
        <v>0</v>
      </c>
      <c r="G11" s="7">
        <v>60</v>
      </c>
      <c r="H11" s="7">
        <v>0</v>
      </c>
      <c r="I11" s="7">
        <v>0</v>
      </c>
      <c r="J11" s="92">
        <v>0</v>
      </c>
      <c r="K11" s="92">
        <v>0</v>
      </c>
      <c r="L11" s="7">
        <v>0</v>
      </c>
      <c r="M11" s="7">
        <v>0</v>
      </c>
      <c r="N11" s="7">
        <v>60</v>
      </c>
      <c r="O11" s="7">
        <v>0</v>
      </c>
      <c r="P11" s="14">
        <v>0</v>
      </c>
      <c r="Q11" s="92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60</v>
      </c>
      <c r="AA11" s="92">
        <v>60</v>
      </c>
      <c r="AB11" s="7">
        <v>0</v>
      </c>
      <c r="AC11" s="92">
        <v>5</v>
      </c>
      <c r="AD11" s="7">
        <v>0</v>
      </c>
      <c r="AE11" s="14">
        <v>0</v>
      </c>
      <c r="AF11" s="33">
        <f t="shared" si="0"/>
        <v>180</v>
      </c>
      <c r="AG11" s="35">
        <f t="shared" si="1"/>
        <v>0</v>
      </c>
      <c r="AH11" s="40">
        <f t="shared" si="2"/>
        <v>65</v>
      </c>
      <c r="AI11" s="42">
        <f t="shared" si="3"/>
        <v>245</v>
      </c>
      <c r="AJ11" s="8"/>
      <c r="AK11" s="79">
        <v>96</v>
      </c>
      <c r="AL11" s="83">
        <v>96</v>
      </c>
    </row>
    <row r="12" spans="1:36" s="1" customFormat="1" ht="27" customHeight="1">
      <c r="A12" s="55"/>
      <c r="B12" s="55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5"/>
      <c r="AG12" s="55"/>
      <c r="AH12" s="55"/>
      <c r="AI12" s="60"/>
      <c r="AJ12" s="61"/>
    </row>
    <row r="13" spans="1:36" s="1" customFormat="1" ht="27" customHeight="1">
      <c r="A13" s="55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5"/>
      <c r="AG13" s="55"/>
      <c r="AH13" s="55"/>
      <c r="AI13" s="60"/>
      <c r="AJ13" s="61"/>
    </row>
    <row r="14" spans="1:38" ht="21.75" customHeight="1">
      <c r="A14" s="55"/>
      <c r="B14" s="55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5"/>
      <c r="AG14" s="55"/>
      <c r="AH14" s="55"/>
      <c r="AI14" s="60"/>
      <c r="AJ14" s="61"/>
      <c r="AK14" s="56"/>
      <c r="AL14" s="56"/>
    </row>
    <row r="15" spans="1:38" ht="29.25" customHeight="1">
      <c r="A15" s="55"/>
      <c r="B15" s="55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5"/>
      <c r="AG15" s="55"/>
      <c r="AH15" s="55"/>
      <c r="AI15" s="60"/>
      <c r="AJ15" s="61"/>
      <c r="AK15" s="56"/>
      <c r="AL15" s="56"/>
    </row>
    <row r="16" spans="1:38" ht="24" customHeight="1">
      <c r="A16" s="55"/>
      <c r="B16" s="55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5"/>
      <c r="AG16" s="55"/>
      <c r="AH16" s="55"/>
      <c r="AI16" s="60"/>
      <c r="AJ16" s="1"/>
      <c r="AK16" s="56"/>
      <c r="AL16" s="56"/>
    </row>
    <row r="17" spans="1:38" ht="21.75" customHeight="1">
      <c r="A17" s="55"/>
      <c r="B17" s="55"/>
      <c r="C17" s="62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5"/>
      <c r="AG17" s="55"/>
      <c r="AH17" s="55"/>
      <c r="AI17" s="60"/>
      <c r="AJ17" s="1"/>
      <c r="AK17" s="56"/>
      <c r="AL17" s="56"/>
    </row>
    <row r="18" spans="1:38" ht="21" customHeight="1">
      <c r="A18" s="55"/>
      <c r="B18" s="55"/>
      <c r="C18" s="62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5"/>
      <c r="AG18" s="55"/>
      <c r="AH18" s="55"/>
      <c r="AI18" s="60"/>
      <c r="AJ18" s="1"/>
      <c r="AK18" s="56"/>
      <c r="AL18" s="56"/>
    </row>
    <row r="19" spans="1:38" ht="20.25" customHeight="1">
      <c r="A19" s="55"/>
      <c r="B19" s="55"/>
      <c r="C19" s="62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5"/>
      <c r="AG19" s="55"/>
      <c r="AH19" s="55"/>
      <c r="AI19" s="60"/>
      <c r="AJ19" s="1"/>
      <c r="AK19" s="56"/>
      <c r="AL19" s="56"/>
    </row>
    <row r="20" spans="1:38" ht="23.25" customHeight="1">
      <c r="A20" s="55"/>
      <c r="B20" s="55"/>
      <c r="C20" s="62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5"/>
      <c r="AG20" s="55"/>
      <c r="AH20" s="55"/>
      <c r="AI20" s="60"/>
      <c r="AJ20" s="1"/>
      <c r="AK20" s="56"/>
      <c r="AL20" s="56"/>
    </row>
    <row r="21" spans="1:38" ht="20.25" customHeight="1">
      <c r="A21" s="55"/>
      <c r="B21" s="55"/>
      <c r="C21" s="62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5"/>
      <c r="AG21" s="55"/>
      <c r="AH21" s="55"/>
      <c r="AI21" s="60"/>
      <c r="AJ21" s="1"/>
      <c r="AK21" s="56"/>
      <c r="AL21" s="56"/>
    </row>
    <row r="22" spans="1:38" ht="20.25" customHeight="1">
      <c r="A22" s="55"/>
      <c r="B22" s="55"/>
      <c r="C22" s="62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5"/>
      <c r="AG22" s="55"/>
      <c r="AH22" s="55"/>
      <c r="AI22" s="60"/>
      <c r="AJ22" s="1"/>
      <c r="AK22" s="56"/>
      <c r="AL22" s="56"/>
    </row>
    <row r="23" spans="1:38" ht="21" customHeight="1">
      <c r="A23" s="55"/>
      <c r="B23" s="55"/>
      <c r="C23" s="62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5"/>
      <c r="AG23" s="55"/>
      <c r="AH23" s="55"/>
      <c r="AI23" s="60"/>
      <c r="AJ23" s="1"/>
      <c r="AK23" s="56"/>
      <c r="AL23" s="56"/>
    </row>
    <row r="24" spans="1:38" ht="27" customHeight="1">
      <c r="A24" s="55"/>
      <c r="B24" s="55"/>
      <c r="C24" s="62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5"/>
      <c r="AG24" s="55"/>
      <c r="AH24" s="55"/>
      <c r="AI24" s="60"/>
      <c r="AJ24" s="1"/>
      <c r="AK24" s="56"/>
      <c r="AL24" s="56"/>
    </row>
    <row r="25" spans="1:38" ht="21" customHeight="1">
      <c r="A25" s="55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7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12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7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</row>
    <row r="28" spans="1:37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</sheetData>
  <sheetProtection/>
  <mergeCells count="4">
    <mergeCell ref="AF1:AF2"/>
    <mergeCell ref="AI1:AI2"/>
    <mergeCell ref="AK1:AK2"/>
    <mergeCell ref="AL1:AL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Tavasz Kupa 2022
Középfokú verseny A kategória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7"/>
  <sheetViews>
    <sheetView zoomScale="90" zoomScaleNormal="90" zoomScaleSheetLayoutView="90" zoomScalePageLayoutView="80" workbookViewId="0" topLeftCell="A1">
      <selection activeCell="AM9" sqref="AM9"/>
    </sheetView>
  </sheetViews>
  <sheetFormatPr defaultColWidth="9.140625" defaultRowHeight="12.75"/>
  <cols>
    <col min="1" max="1" width="10.421875" style="0" customWidth="1"/>
    <col min="2" max="2" width="21.8515625" style="0" customWidth="1"/>
    <col min="3" max="3" width="23.7109375" style="0" customWidth="1"/>
    <col min="4" max="5" width="4.140625" style="0" bestFit="1" customWidth="1"/>
    <col min="6" max="6" width="5.57421875" style="0" customWidth="1"/>
    <col min="7" max="7" width="4.8515625" style="0" bestFit="1" customWidth="1"/>
    <col min="8" max="8" width="5.140625" style="0" customWidth="1"/>
    <col min="9" max="9" width="5.7109375" style="0" customWidth="1"/>
    <col min="10" max="10" width="5.421875" style="0" customWidth="1"/>
    <col min="11" max="11" width="4.8515625" style="0" bestFit="1" customWidth="1"/>
    <col min="12" max="12" width="8.421875" style="0" customWidth="1"/>
    <col min="13" max="13" width="6.7109375" style="0" customWidth="1"/>
    <col min="14" max="15" width="5.8515625" style="0" customWidth="1"/>
    <col min="16" max="17" width="5.140625" style="0" customWidth="1"/>
    <col min="18" max="18" width="6.00390625" style="0" customWidth="1"/>
    <col min="19" max="19" width="5.28125" style="0" customWidth="1"/>
    <col min="20" max="20" width="6.140625" style="0" customWidth="1"/>
    <col min="21" max="21" width="4.8515625" style="0" bestFit="1" customWidth="1"/>
    <col min="22" max="22" width="5.28125" style="0" customWidth="1"/>
    <col min="23" max="23" width="5.8515625" style="0" customWidth="1"/>
    <col min="24" max="24" width="5.00390625" style="0" bestFit="1" customWidth="1"/>
    <col min="25" max="25" width="6.28125" style="0" customWidth="1"/>
    <col min="26" max="26" width="5.00390625" style="0" bestFit="1" customWidth="1"/>
    <col min="27" max="27" width="8.140625" style="0" customWidth="1"/>
    <col min="28" max="28" width="4.140625" style="0" customWidth="1"/>
    <col min="29" max="29" width="7.28125" style="0" customWidth="1"/>
    <col min="30" max="30" width="4.140625" style="0" customWidth="1"/>
    <col min="31" max="31" width="5.28125" style="0" bestFit="1" customWidth="1"/>
    <col min="32" max="32" width="10.140625" style="0" customWidth="1"/>
    <col min="33" max="33" width="8.28125" style="0" customWidth="1"/>
    <col min="34" max="35" width="7.28125" style="0" customWidth="1"/>
    <col min="36" max="36" width="7.8515625" style="0" customWidth="1"/>
    <col min="37" max="38" width="9.28125" style="0" bestFit="1" customWidth="1"/>
  </cols>
  <sheetData>
    <row r="1" spans="1:38" ht="42.75" customHeight="1" thickBot="1">
      <c r="A1" s="3" t="s">
        <v>0</v>
      </c>
      <c r="B1" s="4" t="s">
        <v>24</v>
      </c>
      <c r="C1" s="5" t="s">
        <v>5</v>
      </c>
      <c r="D1" s="5">
        <v>1</v>
      </c>
      <c r="E1" s="5">
        <v>2</v>
      </c>
      <c r="F1" s="51">
        <v>3</v>
      </c>
      <c r="G1" s="5">
        <v>4</v>
      </c>
      <c r="H1" s="5">
        <v>5</v>
      </c>
      <c r="I1" s="5">
        <v>6</v>
      </c>
      <c r="J1" s="4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43">
        <v>13</v>
      </c>
      <c r="Q1" s="44">
        <v>13</v>
      </c>
      <c r="R1" s="44">
        <v>14</v>
      </c>
      <c r="S1" s="44">
        <v>15</v>
      </c>
      <c r="T1" s="44">
        <v>16</v>
      </c>
      <c r="U1" s="44">
        <v>17</v>
      </c>
      <c r="V1" s="44">
        <v>18</v>
      </c>
      <c r="W1" s="44">
        <v>19</v>
      </c>
      <c r="X1" s="44">
        <v>20</v>
      </c>
      <c r="Y1" s="44">
        <v>21</v>
      </c>
      <c r="Z1" s="44">
        <v>23</v>
      </c>
      <c r="AA1" s="44">
        <v>24</v>
      </c>
      <c r="AB1" s="44">
        <v>25</v>
      </c>
      <c r="AC1" s="44">
        <v>26</v>
      </c>
      <c r="AD1" s="44">
        <v>27</v>
      </c>
      <c r="AE1" s="5"/>
      <c r="AF1" s="155" t="s">
        <v>11</v>
      </c>
      <c r="AG1" s="24"/>
      <c r="AH1" s="36"/>
      <c r="AI1" s="157" t="s">
        <v>1</v>
      </c>
      <c r="AJ1" s="8"/>
      <c r="AK1" s="159" t="s">
        <v>42</v>
      </c>
      <c r="AL1" s="161" t="s">
        <v>43</v>
      </c>
    </row>
    <row r="2" spans="1:38" ht="102.75" customHeight="1" thickBot="1">
      <c r="A2" s="45"/>
      <c r="B2" s="63"/>
      <c r="C2" s="46"/>
      <c r="D2" s="47" t="s">
        <v>46</v>
      </c>
      <c r="E2" s="47" t="s">
        <v>14</v>
      </c>
      <c r="F2" s="48" t="s">
        <v>47</v>
      </c>
      <c r="G2" s="48" t="s">
        <v>14</v>
      </c>
      <c r="H2" s="47" t="s">
        <v>14</v>
      </c>
      <c r="I2" s="48" t="s">
        <v>13</v>
      </c>
      <c r="J2" s="93" t="s">
        <v>48</v>
      </c>
      <c r="K2" s="89" t="s">
        <v>48</v>
      </c>
      <c r="L2" s="47" t="s">
        <v>4</v>
      </c>
      <c r="M2" s="47" t="s">
        <v>4</v>
      </c>
      <c r="N2" s="47" t="s">
        <v>49</v>
      </c>
      <c r="O2" s="47" t="s">
        <v>4</v>
      </c>
      <c r="P2" s="49" t="s">
        <v>8</v>
      </c>
      <c r="Q2" s="89" t="s">
        <v>15</v>
      </c>
      <c r="R2" s="47" t="s">
        <v>4</v>
      </c>
      <c r="S2" s="47" t="s">
        <v>4</v>
      </c>
      <c r="T2" s="47" t="s">
        <v>4</v>
      </c>
      <c r="U2" s="47" t="s">
        <v>4</v>
      </c>
      <c r="V2" s="47" t="s">
        <v>50</v>
      </c>
      <c r="W2" s="47" t="s">
        <v>4</v>
      </c>
      <c r="X2" s="47" t="s">
        <v>4</v>
      </c>
      <c r="Y2" s="47" t="s">
        <v>4</v>
      </c>
      <c r="Z2" s="47" t="s">
        <v>4</v>
      </c>
      <c r="AA2" s="89" t="s">
        <v>51</v>
      </c>
      <c r="AB2" s="47" t="s">
        <v>52</v>
      </c>
      <c r="AC2" s="89" t="s">
        <v>53</v>
      </c>
      <c r="AD2" s="47" t="s">
        <v>12</v>
      </c>
      <c r="AE2" s="50" t="s">
        <v>9</v>
      </c>
      <c r="AF2" s="156"/>
      <c r="AG2" s="25" t="s">
        <v>3</v>
      </c>
      <c r="AH2" s="37" t="s">
        <v>10</v>
      </c>
      <c r="AI2" s="158"/>
      <c r="AJ2" s="8"/>
      <c r="AK2" s="160"/>
      <c r="AL2" s="162"/>
    </row>
    <row r="3" spans="1:38" ht="28.5" customHeight="1" thickBot="1">
      <c r="A3" s="105"/>
      <c r="B3" s="106"/>
      <c r="C3" s="107"/>
      <c r="D3" s="107"/>
      <c r="E3" s="107"/>
      <c r="F3" s="108"/>
      <c r="G3" s="108"/>
      <c r="H3" s="107"/>
      <c r="I3" s="109"/>
      <c r="J3" s="110"/>
      <c r="K3" s="111"/>
      <c r="L3" s="108"/>
      <c r="M3" s="112"/>
      <c r="N3" s="113"/>
      <c r="O3" s="107"/>
      <c r="P3" s="114">
        <v>0.06458333333333334</v>
      </c>
      <c r="Q3" s="118" t="s">
        <v>65</v>
      </c>
      <c r="R3" s="113"/>
      <c r="S3" s="109"/>
      <c r="T3" s="113"/>
      <c r="U3" s="107"/>
      <c r="V3" s="107"/>
      <c r="W3" s="107"/>
      <c r="X3" s="107"/>
      <c r="Y3" s="109"/>
      <c r="Z3" s="107"/>
      <c r="AA3" s="111" t="s">
        <v>55</v>
      </c>
      <c r="AB3" s="107"/>
      <c r="AC3" s="111" t="s">
        <v>54</v>
      </c>
      <c r="AD3" s="115"/>
      <c r="AE3" s="116">
        <v>0.06041666666666667</v>
      </c>
      <c r="AF3" s="94"/>
      <c r="AG3" s="95"/>
      <c r="AH3" s="96"/>
      <c r="AI3" s="10"/>
      <c r="AJ3" s="8"/>
      <c r="AK3" s="117"/>
      <c r="AL3" s="98"/>
    </row>
    <row r="4" spans="1:38" ht="36.75" customHeight="1">
      <c r="A4" s="16" t="s">
        <v>6</v>
      </c>
      <c r="B4" s="75" t="s">
        <v>60</v>
      </c>
      <c r="C4" s="76" t="s">
        <v>61</v>
      </c>
      <c r="D4" s="9">
        <v>0</v>
      </c>
      <c r="E4" s="9">
        <v>60</v>
      </c>
      <c r="F4" s="9">
        <v>0</v>
      </c>
      <c r="G4" s="9">
        <v>0</v>
      </c>
      <c r="H4" s="9">
        <v>0</v>
      </c>
      <c r="I4" s="9">
        <v>0</v>
      </c>
      <c r="J4" s="90">
        <v>0</v>
      </c>
      <c r="K4" s="90">
        <v>0</v>
      </c>
      <c r="L4" s="9">
        <v>0</v>
      </c>
      <c r="M4" s="9">
        <v>0</v>
      </c>
      <c r="N4" s="9">
        <v>0</v>
      </c>
      <c r="O4" s="9">
        <v>0</v>
      </c>
      <c r="P4" s="12">
        <v>0</v>
      </c>
      <c r="Q4" s="90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0">
        <v>0</v>
      </c>
      <c r="AB4" s="9">
        <v>0</v>
      </c>
      <c r="AC4" s="90">
        <v>0</v>
      </c>
      <c r="AD4" s="9">
        <v>0</v>
      </c>
      <c r="AE4" s="12">
        <v>0</v>
      </c>
      <c r="AF4" s="68">
        <f>SUM(D4:AD4)-J4-K4-P4-AA4-AC4</f>
        <v>60</v>
      </c>
      <c r="AG4" s="69">
        <f>P4+AE4</f>
        <v>0</v>
      </c>
      <c r="AH4" s="70">
        <f>J4+K4+AA4+AC4</f>
        <v>0</v>
      </c>
      <c r="AI4" s="71">
        <f>AF4+AG4+AH4</f>
        <v>60</v>
      </c>
      <c r="AJ4" s="8"/>
      <c r="AK4" s="80">
        <v>101.4</v>
      </c>
      <c r="AL4" s="81">
        <v>101.4</v>
      </c>
    </row>
    <row r="5" spans="1:38" ht="57">
      <c r="A5" s="17" t="s">
        <v>2</v>
      </c>
      <c r="B5" s="67"/>
      <c r="C5" s="52" t="s">
        <v>62</v>
      </c>
      <c r="D5" s="6">
        <v>60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91">
        <v>0</v>
      </c>
      <c r="K5" s="91">
        <v>0</v>
      </c>
      <c r="L5" s="6">
        <v>0</v>
      </c>
      <c r="M5" s="6">
        <v>0</v>
      </c>
      <c r="N5" s="6">
        <v>0</v>
      </c>
      <c r="O5" s="6">
        <v>0</v>
      </c>
      <c r="P5" s="13">
        <v>20</v>
      </c>
      <c r="Q5" s="91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91">
        <v>0</v>
      </c>
      <c r="AB5" s="6">
        <v>0</v>
      </c>
      <c r="AC5" s="91">
        <v>10</v>
      </c>
      <c r="AD5" s="6">
        <v>0</v>
      </c>
      <c r="AE5" s="13">
        <v>0</v>
      </c>
      <c r="AF5" s="27">
        <f aca="true" t="shared" si="0" ref="AF5:AF11">SUM(D5:AD5)-J5-K5-P5-AA5-AC5</f>
        <v>60</v>
      </c>
      <c r="AG5" s="26">
        <f aca="true" t="shared" si="1" ref="AG5:AG11">P5+AE5</f>
        <v>20</v>
      </c>
      <c r="AH5" s="39">
        <f aca="true" t="shared" si="2" ref="AH5:AH11">J5+K5+AA5+AC5</f>
        <v>10</v>
      </c>
      <c r="AI5" s="11">
        <f aca="true" t="shared" si="3" ref="AI5:AI11">AF5+AG5+AH5</f>
        <v>90</v>
      </c>
      <c r="AJ5" s="8"/>
      <c r="AK5" s="102"/>
      <c r="AL5" s="82"/>
    </row>
    <row r="6" spans="1:38" ht="33" customHeight="1">
      <c r="A6" s="17" t="s">
        <v>7</v>
      </c>
      <c r="B6" s="84" t="s">
        <v>63</v>
      </c>
      <c r="C6" s="86" t="s">
        <v>64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91">
        <v>0</v>
      </c>
      <c r="K6" s="91">
        <v>0</v>
      </c>
      <c r="L6" s="6">
        <v>0</v>
      </c>
      <c r="M6" s="6">
        <v>0</v>
      </c>
      <c r="N6" s="6">
        <v>60</v>
      </c>
      <c r="O6" s="6">
        <v>0</v>
      </c>
      <c r="P6" s="13">
        <v>26</v>
      </c>
      <c r="Q6" s="91">
        <v>5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91">
        <v>0</v>
      </c>
      <c r="AB6" s="6">
        <v>0</v>
      </c>
      <c r="AC6" s="91">
        <v>2</v>
      </c>
      <c r="AD6" s="6">
        <v>0</v>
      </c>
      <c r="AE6" s="13">
        <v>0</v>
      </c>
      <c r="AF6" s="27">
        <f>SUM(D6:AD6)-J6-K6-P6-AA6-AC6-Q6</f>
        <v>60</v>
      </c>
      <c r="AG6" s="26">
        <f t="shared" si="1"/>
        <v>26</v>
      </c>
      <c r="AH6" s="39">
        <f>J6+K6+AA6+AC6+Q6</f>
        <v>7</v>
      </c>
      <c r="AI6" s="11">
        <f t="shared" si="3"/>
        <v>93</v>
      </c>
      <c r="AJ6" s="8"/>
      <c r="AK6" s="78">
        <v>100.05</v>
      </c>
      <c r="AL6" s="82">
        <v>100.05</v>
      </c>
    </row>
    <row r="7" spans="1:38" ht="34.5" customHeight="1">
      <c r="A7" s="18">
        <v>4</v>
      </c>
      <c r="B7" s="77" t="s">
        <v>66</v>
      </c>
      <c r="C7" s="88" t="s">
        <v>67</v>
      </c>
      <c r="D7" s="6">
        <v>0</v>
      </c>
      <c r="E7" s="6">
        <v>0</v>
      </c>
      <c r="F7" s="6">
        <v>0</v>
      </c>
      <c r="G7" s="6">
        <v>60</v>
      </c>
      <c r="H7" s="6">
        <v>0</v>
      </c>
      <c r="I7" s="6">
        <v>0</v>
      </c>
      <c r="J7" s="91">
        <v>0</v>
      </c>
      <c r="K7" s="91">
        <v>0</v>
      </c>
      <c r="L7" s="6">
        <v>0</v>
      </c>
      <c r="M7" s="6">
        <v>0</v>
      </c>
      <c r="N7" s="6">
        <v>0</v>
      </c>
      <c r="O7" s="6">
        <v>0</v>
      </c>
      <c r="P7" s="13">
        <v>0</v>
      </c>
      <c r="Q7" s="91">
        <v>0</v>
      </c>
      <c r="R7" s="6">
        <v>0</v>
      </c>
      <c r="S7" s="6">
        <v>60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91">
        <v>0</v>
      </c>
      <c r="AB7" s="6">
        <v>0</v>
      </c>
      <c r="AC7" s="91">
        <v>0</v>
      </c>
      <c r="AD7" s="6">
        <v>0</v>
      </c>
      <c r="AE7" s="13">
        <v>0</v>
      </c>
      <c r="AF7" s="27">
        <f t="shared" si="0"/>
        <v>120</v>
      </c>
      <c r="AG7" s="26">
        <f t="shared" si="1"/>
        <v>0</v>
      </c>
      <c r="AH7" s="39">
        <f>J7+K7+AA7+AC7+Q7</f>
        <v>0</v>
      </c>
      <c r="AI7" s="11">
        <f t="shared" si="3"/>
        <v>120</v>
      </c>
      <c r="AJ7" s="8"/>
      <c r="AK7" s="78">
        <v>98.7</v>
      </c>
      <c r="AL7" s="82">
        <v>98.7</v>
      </c>
    </row>
    <row r="8" spans="1:38" ht="23.25" customHeight="1">
      <c r="A8" s="18">
        <v>5</v>
      </c>
      <c r="B8" s="77"/>
      <c r="C8" s="119" t="s">
        <v>36</v>
      </c>
      <c r="D8" s="6">
        <v>0</v>
      </c>
      <c r="E8" s="6">
        <v>60</v>
      </c>
      <c r="F8" s="6">
        <v>0</v>
      </c>
      <c r="G8" s="6">
        <v>0</v>
      </c>
      <c r="H8" s="6">
        <v>0</v>
      </c>
      <c r="I8" s="6">
        <v>0</v>
      </c>
      <c r="J8" s="91">
        <v>0</v>
      </c>
      <c r="K8" s="91">
        <v>0</v>
      </c>
      <c r="L8" s="6">
        <v>0</v>
      </c>
      <c r="M8" s="6">
        <v>0</v>
      </c>
      <c r="N8" s="6">
        <v>0</v>
      </c>
      <c r="O8" s="6">
        <v>0</v>
      </c>
      <c r="P8" s="13">
        <v>0</v>
      </c>
      <c r="Q8" s="91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60</v>
      </c>
      <c r="AA8" s="91">
        <v>0</v>
      </c>
      <c r="AB8" s="6">
        <v>0</v>
      </c>
      <c r="AC8" s="91">
        <v>2</v>
      </c>
      <c r="AD8" s="6">
        <v>0</v>
      </c>
      <c r="AE8" s="13">
        <v>0</v>
      </c>
      <c r="AF8" s="27">
        <f t="shared" si="0"/>
        <v>120</v>
      </c>
      <c r="AG8" s="26">
        <f t="shared" si="1"/>
        <v>0</v>
      </c>
      <c r="AH8" s="39">
        <f>J8+K8+AA8+AC8+Q8</f>
        <v>2</v>
      </c>
      <c r="AI8" s="11">
        <f t="shared" si="3"/>
        <v>122</v>
      </c>
      <c r="AJ8" s="8"/>
      <c r="AK8" s="78">
        <v>97.35</v>
      </c>
      <c r="AL8" s="82">
        <v>97.35</v>
      </c>
    </row>
    <row r="9" spans="1:38" ht="45">
      <c r="A9" s="19">
        <v>6</v>
      </c>
      <c r="B9" s="77" t="s">
        <v>68</v>
      </c>
      <c r="C9" s="88" t="s">
        <v>69</v>
      </c>
      <c r="D9" s="6">
        <v>0</v>
      </c>
      <c r="E9" s="6">
        <v>60</v>
      </c>
      <c r="F9" s="6">
        <v>0</v>
      </c>
      <c r="G9" s="6">
        <v>0</v>
      </c>
      <c r="H9" s="6">
        <v>0</v>
      </c>
      <c r="I9" s="6">
        <v>0</v>
      </c>
      <c r="J9" s="91">
        <v>20</v>
      </c>
      <c r="K9" s="91">
        <v>20</v>
      </c>
      <c r="L9" s="6">
        <v>0</v>
      </c>
      <c r="M9" s="6">
        <v>0</v>
      </c>
      <c r="N9" s="6">
        <v>0</v>
      </c>
      <c r="O9" s="6">
        <v>0</v>
      </c>
      <c r="P9" s="13">
        <v>22</v>
      </c>
      <c r="Q9" s="91">
        <v>2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91">
        <v>0</v>
      </c>
      <c r="AB9" s="6">
        <v>0</v>
      </c>
      <c r="AC9" s="91">
        <v>5</v>
      </c>
      <c r="AD9" s="6">
        <v>0</v>
      </c>
      <c r="AE9" s="13">
        <v>0</v>
      </c>
      <c r="AF9" s="27">
        <f>SUM(D9:AD9)-J9-K9-P9-AA9-AC9-Q9</f>
        <v>60</v>
      </c>
      <c r="AG9" s="26">
        <f t="shared" si="1"/>
        <v>22</v>
      </c>
      <c r="AH9" s="39">
        <f>J9+K9+AA9+AC9+Q9</f>
        <v>47</v>
      </c>
      <c r="AI9" s="11">
        <f t="shared" si="3"/>
        <v>129</v>
      </c>
      <c r="AJ9" s="8"/>
      <c r="AK9" s="78">
        <v>96</v>
      </c>
      <c r="AL9" s="82">
        <v>96</v>
      </c>
    </row>
    <row r="10" spans="1:38" ht="38.25" customHeight="1">
      <c r="A10" s="64">
        <v>7</v>
      </c>
      <c r="B10" s="6" t="s">
        <v>70</v>
      </c>
      <c r="C10" s="15" t="s">
        <v>71</v>
      </c>
      <c r="D10" s="6">
        <v>0</v>
      </c>
      <c r="E10" s="6">
        <v>60</v>
      </c>
      <c r="F10" s="6">
        <v>0</v>
      </c>
      <c r="G10" s="6">
        <v>0</v>
      </c>
      <c r="H10" s="6">
        <v>0</v>
      </c>
      <c r="I10" s="6">
        <v>0</v>
      </c>
      <c r="J10" s="91">
        <v>0</v>
      </c>
      <c r="K10" s="91">
        <v>0</v>
      </c>
      <c r="L10" s="6">
        <v>0</v>
      </c>
      <c r="M10" s="6">
        <v>0</v>
      </c>
      <c r="N10" s="6">
        <v>0</v>
      </c>
      <c r="O10" s="6">
        <v>0</v>
      </c>
      <c r="P10" s="13">
        <v>82</v>
      </c>
      <c r="Q10" s="91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91">
        <v>0</v>
      </c>
      <c r="AB10" s="6">
        <v>0</v>
      </c>
      <c r="AC10" s="91">
        <v>0</v>
      </c>
      <c r="AD10" s="6">
        <v>0</v>
      </c>
      <c r="AE10" s="13">
        <v>10</v>
      </c>
      <c r="AF10" s="27">
        <f t="shared" si="0"/>
        <v>60</v>
      </c>
      <c r="AG10" s="26">
        <f t="shared" si="1"/>
        <v>92</v>
      </c>
      <c r="AH10" s="39">
        <f t="shared" si="2"/>
        <v>0</v>
      </c>
      <c r="AI10" s="11">
        <f t="shared" si="3"/>
        <v>152</v>
      </c>
      <c r="AJ10" s="8"/>
      <c r="AK10" s="78"/>
      <c r="AL10" s="82"/>
    </row>
    <row r="11" spans="1:38" ht="51" customHeight="1">
      <c r="A11" s="19">
        <v>8</v>
      </c>
      <c r="B11" s="22" t="s">
        <v>72</v>
      </c>
      <c r="C11" s="120" t="s">
        <v>73</v>
      </c>
      <c r="D11" s="22">
        <v>0</v>
      </c>
      <c r="E11" s="6">
        <v>60</v>
      </c>
      <c r="F11" s="22">
        <v>0</v>
      </c>
      <c r="G11" s="22">
        <v>0</v>
      </c>
      <c r="H11" s="22">
        <v>0</v>
      </c>
      <c r="I11" s="22">
        <v>0</v>
      </c>
      <c r="J11" s="121">
        <v>0</v>
      </c>
      <c r="K11" s="121">
        <v>0</v>
      </c>
      <c r="L11" s="22">
        <v>0</v>
      </c>
      <c r="M11" s="22">
        <v>0</v>
      </c>
      <c r="N11" s="22">
        <v>0</v>
      </c>
      <c r="O11" s="22">
        <v>0</v>
      </c>
      <c r="P11" s="28">
        <v>82</v>
      </c>
      <c r="Q11" s="121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60</v>
      </c>
      <c r="X11" s="22">
        <v>0</v>
      </c>
      <c r="Y11" s="22">
        <v>0</v>
      </c>
      <c r="Z11" s="22">
        <v>0</v>
      </c>
      <c r="AA11" s="121">
        <v>0</v>
      </c>
      <c r="AB11" s="22">
        <v>0</v>
      </c>
      <c r="AC11" s="121">
        <v>0</v>
      </c>
      <c r="AD11" s="22">
        <v>0</v>
      </c>
      <c r="AE11" s="28">
        <v>12</v>
      </c>
      <c r="AF11" s="29">
        <f t="shared" si="0"/>
        <v>120</v>
      </c>
      <c r="AG11" s="30">
        <f t="shared" si="1"/>
        <v>94</v>
      </c>
      <c r="AH11" s="54">
        <f t="shared" si="2"/>
        <v>0</v>
      </c>
      <c r="AI11" s="31">
        <f t="shared" si="3"/>
        <v>214</v>
      </c>
      <c r="AJ11" s="8"/>
      <c r="AK11" s="78"/>
      <c r="AL11" s="122"/>
    </row>
    <row r="12" spans="1:38" s="1" customFormat="1" ht="45">
      <c r="A12" s="64">
        <v>9</v>
      </c>
      <c r="B12" s="6" t="s">
        <v>74</v>
      </c>
      <c r="C12" s="15" t="s">
        <v>75</v>
      </c>
      <c r="D12" s="22">
        <v>0</v>
      </c>
      <c r="E12" s="6">
        <v>60</v>
      </c>
      <c r="F12" s="22">
        <v>0</v>
      </c>
      <c r="G12" s="22">
        <v>60</v>
      </c>
      <c r="H12" s="22">
        <v>0</v>
      </c>
      <c r="I12" s="22">
        <v>0</v>
      </c>
      <c r="J12" s="121">
        <v>20</v>
      </c>
      <c r="K12" s="121">
        <v>0</v>
      </c>
      <c r="L12" s="22">
        <v>0</v>
      </c>
      <c r="M12" s="22">
        <v>0</v>
      </c>
      <c r="N12" s="22">
        <v>0</v>
      </c>
      <c r="O12" s="22">
        <v>0</v>
      </c>
      <c r="P12" s="28">
        <v>52</v>
      </c>
      <c r="Q12" s="121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60</v>
      </c>
      <c r="Y12" s="22">
        <v>0</v>
      </c>
      <c r="Z12" s="22">
        <v>60</v>
      </c>
      <c r="AA12" s="121">
        <v>0</v>
      </c>
      <c r="AB12" s="22">
        <v>0</v>
      </c>
      <c r="AC12" s="121">
        <v>0</v>
      </c>
      <c r="AD12" s="22">
        <v>0</v>
      </c>
      <c r="AE12" s="28">
        <v>0</v>
      </c>
      <c r="AF12" s="29">
        <f>SUM(D12:AD12)-J12-K12-P12-AA12-AC12</f>
        <v>240</v>
      </c>
      <c r="AG12" s="30">
        <f>P12+AE12</f>
        <v>52</v>
      </c>
      <c r="AH12" s="54">
        <f>J12+K12+AA12+AC12</f>
        <v>20</v>
      </c>
      <c r="AI12" s="31">
        <f>AF12+AG12+AH12</f>
        <v>312</v>
      </c>
      <c r="AJ12" s="60"/>
      <c r="AK12" s="123"/>
      <c r="AL12" s="124"/>
    </row>
    <row r="13" spans="1:38" ht="75.75" thickBot="1">
      <c r="A13" s="65">
        <v>10</v>
      </c>
      <c r="B13" s="7" t="s">
        <v>76</v>
      </c>
      <c r="C13" s="66" t="s">
        <v>77</v>
      </c>
      <c r="D13" s="7">
        <v>0</v>
      </c>
      <c r="E13" s="7">
        <v>60</v>
      </c>
      <c r="F13" s="7">
        <v>0</v>
      </c>
      <c r="G13" s="7">
        <v>60</v>
      </c>
      <c r="H13" s="7">
        <v>0</v>
      </c>
      <c r="I13" s="7">
        <v>60</v>
      </c>
      <c r="J13" s="92">
        <v>0</v>
      </c>
      <c r="K13" s="92">
        <v>0</v>
      </c>
      <c r="L13" s="7">
        <v>0</v>
      </c>
      <c r="M13" s="7">
        <v>0</v>
      </c>
      <c r="N13" s="7">
        <v>0</v>
      </c>
      <c r="O13" s="7">
        <v>0</v>
      </c>
      <c r="P13" s="14">
        <v>0</v>
      </c>
      <c r="Q13" s="92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60</v>
      </c>
      <c r="Y13" s="7">
        <v>0</v>
      </c>
      <c r="Z13" s="7">
        <v>60</v>
      </c>
      <c r="AA13" s="92">
        <v>30</v>
      </c>
      <c r="AB13" s="7">
        <v>0</v>
      </c>
      <c r="AC13" s="92">
        <v>0</v>
      </c>
      <c r="AD13" s="7">
        <v>0</v>
      </c>
      <c r="AE13" s="14">
        <v>52</v>
      </c>
      <c r="AF13" s="33">
        <f>SUM(D13:AD13)-J13-K13-P13-AA13-AC13</f>
        <v>300</v>
      </c>
      <c r="AG13" s="35">
        <f>P13+AE13</f>
        <v>52</v>
      </c>
      <c r="AH13" s="40">
        <f>J13+K13+AA13+AC13</f>
        <v>30</v>
      </c>
      <c r="AI13" s="42">
        <f>AF13+AG13+AH13</f>
        <v>382</v>
      </c>
      <c r="AJ13" s="60"/>
      <c r="AK13" s="73"/>
      <c r="AL13" s="74"/>
    </row>
    <row r="14" spans="1:38" ht="29.25" customHeight="1">
      <c r="A14" s="55"/>
      <c r="B14" s="55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5"/>
      <c r="AH14" s="55"/>
      <c r="AI14" s="55"/>
      <c r="AJ14" s="60"/>
      <c r="AK14" s="56"/>
      <c r="AL14" s="56"/>
    </row>
    <row r="15" spans="1:38" ht="24" customHeight="1">
      <c r="A15" s="55"/>
      <c r="B15" s="55"/>
      <c r="C15" s="62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5"/>
      <c r="AH15" s="55"/>
      <c r="AI15" s="55"/>
      <c r="AJ15" s="60"/>
      <c r="AK15" s="56"/>
      <c r="AL15" s="56"/>
    </row>
    <row r="16" spans="1:38" ht="21.75" customHeight="1">
      <c r="A16" s="55"/>
      <c r="B16" s="55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5"/>
      <c r="AH16" s="55"/>
      <c r="AI16" s="55"/>
      <c r="AJ16" s="60"/>
      <c r="AK16" s="56"/>
      <c r="AL16" s="56"/>
    </row>
    <row r="17" spans="1:38" ht="21" customHeight="1">
      <c r="A17" s="55"/>
      <c r="B17" s="55"/>
      <c r="C17" s="62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5"/>
      <c r="AH17" s="55"/>
      <c r="AI17" s="55"/>
      <c r="AJ17" s="60"/>
      <c r="AK17" s="56"/>
      <c r="AL17" s="56"/>
    </row>
    <row r="18" spans="1:38" ht="20.25" customHeight="1">
      <c r="A18" s="55"/>
      <c r="B18" s="55"/>
      <c r="C18" s="62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5"/>
      <c r="AH18" s="55"/>
      <c r="AI18" s="55"/>
      <c r="AJ18" s="60"/>
      <c r="AK18" s="56"/>
      <c r="AL18" s="56"/>
    </row>
    <row r="19" spans="1:38" ht="23.25" customHeight="1">
      <c r="A19" s="55"/>
      <c r="B19" s="55"/>
      <c r="C19" s="62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5"/>
      <c r="AH19" s="55"/>
      <c r="AI19" s="55"/>
      <c r="AJ19" s="60"/>
      <c r="AK19" s="56"/>
      <c r="AL19" s="56"/>
    </row>
    <row r="20" spans="1:38" ht="20.25" customHeight="1">
      <c r="A20" s="55"/>
      <c r="B20" s="55"/>
      <c r="C20" s="62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5"/>
      <c r="AH20" s="55"/>
      <c r="AI20" s="55"/>
      <c r="AJ20" s="60"/>
      <c r="AK20" s="56"/>
      <c r="AL20" s="56"/>
    </row>
    <row r="21" spans="1:38" ht="20.25" customHeight="1">
      <c r="A21" s="55"/>
      <c r="B21" s="55"/>
      <c r="C21" s="62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5"/>
      <c r="AH21" s="55"/>
      <c r="AI21" s="55"/>
      <c r="AJ21" s="60"/>
      <c r="AK21" s="56"/>
      <c r="AL21" s="56"/>
    </row>
    <row r="22" spans="1:38" ht="21" customHeight="1">
      <c r="A22" s="55"/>
      <c r="B22" s="55"/>
      <c r="C22" s="62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5"/>
      <c r="AH22" s="55"/>
      <c r="AI22" s="55"/>
      <c r="AJ22" s="60"/>
      <c r="AK22" s="56"/>
      <c r="AL22" s="56"/>
    </row>
    <row r="23" spans="1:38" ht="27" customHeight="1">
      <c r="A23" s="55"/>
      <c r="B23" s="55"/>
      <c r="C23" s="62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5"/>
      <c r="AH23" s="55"/>
      <c r="AI23" s="55"/>
      <c r="AJ23" s="60"/>
      <c r="AK23" s="56"/>
      <c r="AL23" s="56"/>
    </row>
    <row r="24" spans="1:38" ht="21" customHeight="1">
      <c r="A24" s="55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7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</row>
    <row r="25" spans="1:38" ht="12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7" ht="12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</row>
    <row r="27" spans="1:37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</row>
  </sheetData>
  <sheetProtection/>
  <mergeCells count="4">
    <mergeCell ref="AK1:AK2"/>
    <mergeCell ref="AL1:AL2"/>
    <mergeCell ref="AF1:AF2"/>
    <mergeCell ref="AI1:AI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Tavasz Kupa 2022
Középfokú verseny B kategória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32"/>
  <sheetViews>
    <sheetView zoomScale="90" zoomScaleNormal="90" zoomScaleSheetLayoutView="90" zoomScalePageLayoutView="80" workbookViewId="0" topLeftCell="A1">
      <selection activeCell="F15" sqref="F15"/>
    </sheetView>
  </sheetViews>
  <sheetFormatPr defaultColWidth="9.140625" defaultRowHeight="12.75"/>
  <cols>
    <col min="1" max="1" width="10.421875" style="0" customWidth="1"/>
    <col min="2" max="2" width="24.00390625" style="0" bestFit="1" customWidth="1"/>
    <col min="3" max="3" width="26.8515625" style="0" bestFit="1" customWidth="1"/>
    <col min="4" max="5" width="4.140625" style="0" bestFit="1" customWidth="1"/>
    <col min="6" max="6" width="5.57421875" style="0" customWidth="1"/>
    <col min="7" max="7" width="4.8515625" style="0" bestFit="1" customWidth="1"/>
    <col min="8" max="8" width="5.7109375" style="0" customWidth="1"/>
    <col min="9" max="9" width="4.8515625" style="0" bestFit="1" customWidth="1"/>
    <col min="10" max="10" width="4.7109375" style="0" customWidth="1"/>
    <col min="11" max="11" width="5.00390625" style="0" customWidth="1"/>
    <col min="12" max="14" width="5.8515625" style="0" customWidth="1"/>
    <col min="15" max="15" width="5.140625" style="0" customWidth="1"/>
    <col min="16" max="16" width="6.00390625" style="0" customWidth="1"/>
    <col min="17" max="17" width="5.28125" style="0" customWidth="1"/>
    <col min="18" max="18" width="7.57421875" style="0" customWidth="1"/>
    <col min="19" max="19" width="6.57421875" style="0" customWidth="1"/>
    <col min="20" max="20" width="4.7109375" style="0" customWidth="1"/>
    <col min="21" max="21" width="5.28125" style="0" customWidth="1"/>
    <col min="22" max="22" width="5.8515625" style="0" customWidth="1"/>
    <col min="23" max="23" width="5.00390625" style="0" bestFit="1" customWidth="1"/>
    <col min="24" max="24" width="6.28125" style="0" customWidth="1"/>
    <col min="25" max="25" width="5.00390625" style="0" bestFit="1" customWidth="1"/>
    <col min="26" max="26" width="8.7109375" style="0" customWidth="1"/>
    <col min="27" max="27" width="5.421875" style="0" customWidth="1"/>
    <col min="28" max="28" width="8.00390625" style="0" customWidth="1"/>
    <col min="29" max="29" width="4.57421875" style="0" customWidth="1"/>
    <col min="30" max="30" width="8.28125" style="0" customWidth="1"/>
    <col min="31" max="32" width="7.28125" style="0" customWidth="1"/>
    <col min="33" max="33" width="7.8515625" style="0" customWidth="1"/>
    <col min="34" max="34" width="9.140625" style="0" bestFit="1" customWidth="1"/>
    <col min="35" max="35" width="3.00390625" style="0" customWidth="1"/>
    <col min="36" max="36" width="9.8515625" style="0" customWidth="1"/>
    <col min="37" max="37" width="9.421875" style="0" bestFit="1" customWidth="1"/>
  </cols>
  <sheetData>
    <row r="1" spans="1:37" ht="42.75" customHeight="1" thickBot="1">
      <c r="A1" s="3" t="s">
        <v>0</v>
      </c>
      <c r="B1" s="4" t="s">
        <v>24</v>
      </c>
      <c r="C1" s="5" t="s">
        <v>5</v>
      </c>
      <c r="D1" s="5">
        <v>1</v>
      </c>
      <c r="E1" s="5">
        <v>2</v>
      </c>
      <c r="F1" s="51">
        <v>3</v>
      </c>
      <c r="G1" s="5">
        <v>4</v>
      </c>
      <c r="H1" s="5">
        <v>5</v>
      </c>
      <c r="I1" s="5">
        <v>6</v>
      </c>
      <c r="J1" s="4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43">
        <v>13</v>
      </c>
      <c r="Q1" s="44">
        <v>14</v>
      </c>
      <c r="R1" s="44">
        <v>15</v>
      </c>
      <c r="S1" s="44">
        <v>15</v>
      </c>
      <c r="T1" s="44">
        <v>16</v>
      </c>
      <c r="U1" s="44">
        <v>17</v>
      </c>
      <c r="V1" s="44">
        <v>18</v>
      </c>
      <c r="W1" s="44">
        <v>19</v>
      </c>
      <c r="X1" s="44">
        <v>20</v>
      </c>
      <c r="Y1" s="44">
        <v>21</v>
      </c>
      <c r="Z1" s="44">
        <v>22</v>
      </c>
      <c r="AA1" s="44">
        <v>23</v>
      </c>
      <c r="AB1" s="44">
        <v>24</v>
      </c>
      <c r="AC1" s="44">
        <v>25</v>
      </c>
      <c r="AD1" s="5"/>
      <c r="AE1" s="155" t="s">
        <v>11</v>
      </c>
      <c r="AF1" s="24"/>
      <c r="AG1" s="36"/>
      <c r="AH1" s="157" t="s">
        <v>1</v>
      </c>
      <c r="AI1" s="8"/>
      <c r="AJ1" s="159" t="s">
        <v>44</v>
      </c>
      <c r="AK1" s="161" t="s">
        <v>45</v>
      </c>
    </row>
    <row r="2" spans="1:37" ht="130.5" customHeight="1" thickBot="1">
      <c r="A2" s="45"/>
      <c r="B2" s="63"/>
      <c r="C2" s="46"/>
      <c r="D2" s="47" t="s">
        <v>46</v>
      </c>
      <c r="E2" s="47" t="s">
        <v>14</v>
      </c>
      <c r="F2" s="48" t="s">
        <v>47</v>
      </c>
      <c r="G2" s="48" t="s">
        <v>14</v>
      </c>
      <c r="H2" s="47" t="s">
        <v>14</v>
      </c>
      <c r="I2" s="48" t="s">
        <v>4</v>
      </c>
      <c r="J2" s="48" t="s">
        <v>13</v>
      </c>
      <c r="K2" s="48" t="s">
        <v>13</v>
      </c>
      <c r="L2" s="47" t="s">
        <v>13</v>
      </c>
      <c r="M2" s="47" t="s">
        <v>4</v>
      </c>
      <c r="N2" s="47" t="s">
        <v>4</v>
      </c>
      <c r="O2" s="47" t="s">
        <v>49</v>
      </c>
      <c r="P2" s="47" t="s">
        <v>14</v>
      </c>
      <c r="Q2" s="47" t="s">
        <v>49</v>
      </c>
      <c r="R2" s="49" t="s">
        <v>8</v>
      </c>
      <c r="S2" s="89" t="s">
        <v>15</v>
      </c>
      <c r="T2" s="47" t="s">
        <v>89</v>
      </c>
      <c r="U2" s="47" t="s">
        <v>50</v>
      </c>
      <c r="V2" s="47" t="s">
        <v>4</v>
      </c>
      <c r="W2" s="47" t="s">
        <v>4</v>
      </c>
      <c r="X2" s="47" t="s">
        <v>4</v>
      </c>
      <c r="Y2" s="47" t="s">
        <v>50</v>
      </c>
      <c r="Z2" s="89" t="s">
        <v>51</v>
      </c>
      <c r="AA2" s="47" t="s">
        <v>52</v>
      </c>
      <c r="AB2" s="89" t="s">
        <v>53</v>
      </c>
      <c r="AC2" s="47" t="s">
        <v>12</v>
      </c>
      <c r="AD2" s="50" t="s">
        <v>9</v>
      </c>
      <c r="AE2" s="156"/>
      <c r="AF2" s="25" t="s">
        <v>3</v>
      </c>
      <c r="AG2" s="37" t="s">
        <v>10</v>
      </c>
      <c r="AH2" s="158"/>
      <c r="AI2" s="8"/>
      <c r="AJ2" s="160"/>
      <c r="AK2" s="162"/>
    </row>
    <row r="3" spans="1:37" ht="28.5" customHeight="1" thickBot="1">
      <c r="A3" s="138"/>
      <c r="B3" s="139"/>
      <c r="C3" s="140"/>
      <c r="D3" s="140"/>
      <c r="E3" s="140"/>
      <c r="F3" s="141"/>
      <c r="G3" s="141"/>
      <c r="H3" s="140"/>
      <c r="I3" s="142"/>
      <c r="J3" s="142"/>
      <c r="K3" s="141"/>
      <c r="L3" s="141"/>
      <c r="M3" s="144"/>
      <c r="N3" s="145"/>
      <c r="O3" s="140"/>
      <c r="P3" s="146"/>
      <c r="Q3" s="146"/>
      <c r="R3" s="150">
        <v>0.06041666666666667</v>
      </c>
      <c r="S3" s="147" t="s">
        <v>65</v>
      </c>
      <c r="T3" s="145"/>
      <c r="U3" s="140"/>
      <c r="V3" s="140"/>
      <c r="W3" s="140"/>
      <c r="X3" s="140"/>
      <c r="Y3" s="142"/>
      <c r="Z3" s="143" t="s">
        <v>55</v>
      </c>
      <c r="AA3" s="140"/>
      <c r="AB3" s="143" t="s">
        <v>54</v>
      </c>
      <c r="AC3" s="148"/>
      <c r="AD3" s="149">
        <v>0.05069444444444445</v>
      </c>
      <c r="AE3" s="32"/>
      <c r="AF3" s="34"/>
      <c r="AG3" s="38"/>
      <c r="AH3" s="41"/>
      <c r="AI3" s="8"/>
      <c r="AJ3" s="97"/>
      <c r="AK3" s="98"/>
    </row>
    <row r="4" spans="1:37" ht="33.75" customHeight="1">
      <c r="A4" s="16" t="s">
        <v>6</v>
      </c>
      <c r="B4" s="75" t="s">
        <v>87</v>
      </c>
      <c r="C4" s="76" t="s">
        <v>88</v>
      </c>
      <c r="D4" s="9">
        <v>0</v>
      </c>
      <c r="E4" s="9">
        <v>0</v>
      </c>
      <c r="F4" s="9">
        <v>0</v>
      </c>
      <c r="G4" s="9">
        <v>0</v>
      </c>
      <c r="H4" s="9">
        <v>60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12">
        <v>12</v>
      </c>
      <c r="S4" s="90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0">
        <v>0</v>
      </c>
      <c r="AA4" s="9">
        <v>0</v>
      </c>
      <c r="AB4" s="90">
        <v>0</v>
      </c>
      <c r="AC4" s="9">
        <v>0</v>
      </c>
      <c r="AD4" s="12">
        <v>0</v>
      </c>
      <c r="AE4" s="68">
        <f>SUM(D4:AC4)-R4-S4-Z4-AB4</f>
        <v>60</v>
      </c>
      <c r="AF4" s="69">
        <f>R4+AD4</f>
        <v>12</v>
      </c>
      <c r="AG4" s="70">
        <f>S4+Z4+AB4</f>
        <v>0</v>
      </c>
      <c r="AH4" s="71">
        <f>AE4+AF4+AG4</f>
        <v>72</v>
      </c>
      <c r="AI4" s="8"/>
      <c r="AJ4" s="80">
        <v>101.4</v>
      </c>
      <c r="AK4" s="103">
        <v>101.4</v>
      </c>
    </row>
    <row r="5" spans="1:37" ht="42.75">
      <c r="A5" s="17" t="s">
        <v>2</v>
      </c>
      <c r="B5" s="84" t="s">
        <v>37</v>
      </c>
      <c r="C5" s="85" t="s">
        <v>90</v>
      </c>
      <c r="D5" s="6">
        <v>0</v>
      </c>
      <c r="E5" s="6">
        <v>0</v>
      </c>
      <c r="F5" s="6">
        <v>0</v>
      </c>
      <c r="G5" s="6">
        <v>0</v>
      </c>
      <c r="H5" s="6">
        <v>60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13">
        <v>12</v>
      </c>
      <c r="S5" s="91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91">
        <v>30</v>
      </c>
      <c r="AA5" s="6">
        <v>0</v>
      </c>
      <c r="AB5" s="91">
        <v>0</v>
      </c>
      <c r="AC5" s="6">
        <v>0</v>
      </c>
      <c r="AD5" s="13">
        <v>0</v>
      </c>
      <c r="AE5" s="134">
        <f aca="true" t="shared" si="0" ref="AE5:AE11">SUM(D5:AC5)-R5-S5-Z5-AB5</f>
        <v>60</v>
      </c>
      <c r="AF5" s="135">
        <f aca="true" t="shared" si="1" ref="AF5:AF11">R5+AD5</f>
        <v>12</v>
      </c>
      <c r="AG5" s="136">
        <f aca="true" t="shared" si="2" ref="AG5:AG11">S5+Z5+AB5</f>
        <v>30</v>
      </c>
      <c r="AH5" s="137">
        <f aca="true" t="shared" si="3" ref="AH5:AH11">AE5+AF5+AG5</f>
        <v>102</v>
      </c>
      <c r="AI5" s="8"/>
      <c r="AJ5" s="78">
        <v>100.05</v>
      </c>
      <c r="AK5" s="82">
        <v>100.05</v>
      </c>
    </row>
    <row r="6" spans="1:37" ht="57">
      <c r="A6" s="17" t="s">
        <v>7</v>
      </c>
      <c r="B6" s="84" t="s">
        <v>91</v>
      </c>
      <c r="C6" s="86" t="s">
        <v>92</v>
      </c>
      <c r="D6" s="6">
        <v>0</v>
      </c>
      <c r="E6" s="6">
        <v>60</v>
      </c>
      <c r="F6" s="6">
        <v>0</v>
      </c>
      <c r="G6" s="6">
        <v>60</v>
      </c>
      <c r="H6" s="6">
        <v>60</v>
      </c>
      <c r="I6" s="6">
        <v>0</v>
      </c>
      <c r="J6" s="6">
        <v>0</v>
      </c>
      <c r="K6" s="6">
        <v>0</v>
      </c>
      <c r="L6" s="6">
        <v>60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13">
        <v>14</v>
      </c>
      <c r="S6" s="91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91">
        <v>0</v>
      </c>
      <c r="AA6" s="6">
        <v>0</v>
      </c>
      <c r="AB6" s="91">
        <v>5</v>
      </c>
      <c r="AC6" s="6">
        <v>0</v>
      </c>
      <c r="AD6" s="13">
        <v>0</v>
      </c>
      <c r="AE6" s="134">
        <f t="shared" si="0"/>
        <v>240</v>
      </c>
      <c r="AF6" s="135">
        <f t="shared" si="1"/>
        <v>14</v>
      </c>
      <c r="AG6" s="136">
        <f t="shared" si="2"/>
        <v>5</v>
      </c>
      <c r="AH6" s="137">
        <f t="shared" si="3"/>
        <v>259</v>
      </c>
      <c r="AI6" s="8"/>
      <c r="AJ6" s="78">
        <v>98.7</v>
      </c>
      <c r="AK6" s="82">
        <v>98.7</v>
      </c>
    </row>
    <row r="7" spans="1:37" ht="45">
      <c r="A7" s="18">
        <v>4</v>
      </c>
      <c r="B7" s="6" t="s">
        <v>93</v>
      </c>
      <c r="C7" s="53" t="s">
        <v>94</v>
      </c>
      <c r="D7" s="6">
        <v>0</v>
      </c>
      <c r="E7" s="6">
        <v>60</v>
      </c>
      <c r="F7" s="6">
        <v>0</v>
      </c>
      <c r="G7" s="6">
        <v>60</v>
      </c>
      <c r="H7" s="6">
        <v>60</v>
      </c>
      <c r="I7" s="6">
        <v>0</v>
      </c>
      <c r="J7" s="6">
        <v>0</v>
      </c>
      <c r="K7" s="6">
        <v>0</v>
      </c>
      <c r="L7" s="6">
        <v>60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13">
        <v>0</v>
      </c>
      <c r="S7" s="91">
        <v>0</v>
      </c>
      <c r="T7" s="6">
        <v>0</v>
      </c>
      <c r="U7" s="6">
        <v>0</v>
      </c>
      <c r="V7" s="6">
        <v>0</v>
      </c>
      <c r="W7" s="6">
        <v>0</v>
      </c>
      <c r="X7" s="6">
        <v>60</v>
      </c>
      <c r="Y7" s="6">
        <v>0</v>
      </c>
      <c r="Z7" s="91">
        <v>0</v>
      </c>
      <c r="AA7" s="6">
        <v>0</v>
      </c>
      <c r="AB7" s="91">
        <v>30</v>
      </c>
      <c r="AC7" s="6">
        <v>0</v>
      </c>
      <c r="AD7" s="13">
        <v>0</v>
      </c>
      <c r="AE7" s="134">
        <f>SUM(D7:AC7)-R7-S7-Z7-AB7</f>
        <v>300</v>
      </c>
      <c r="AF7" s="135">
        <f>R7+AD7</f>
        <v>0</v>
      </c>
      <c r="AG7" s="136">
        <f>S7+Z7+AB7</f>
        <v>30</v>
      </c>
      <c r="AH7" s="137">
        <f>AE7+AF7+AG7</f>
        <v>330</v>
      </c>
      <c r="AI7" s="8"/>
      <c r="AJ7" s="78"/>
      <c r="AK7" s="82"/>
    </row>
    <row r="8" spans="1:37" ht="45">
      <c r="A8" s="18">
        <v>5</v>
      </c>
      <c r="B8" s="77" t="s">
        <v>38</v>
      </c>
      <c r="C8" s="88" t="s">
        <v>39</v>
      </c>
      <c r="D8" s="6">
        <v>0</v>
      </c>
      <c r="E8" s="6">
        <v>60</v>
      </c>
      <c r="F8" s="6">
        <v>0</v>
      </c>
      <c r="G8" s="6">
        <v>0</v>
      </c>
      <c r="H8" s="6">
        <v>60</v>
      </c>
      <c r="I8" s="6">
        <v>0</v>
      </c>
      <c r="J8" s="6">
        <v>0</v>
      </c>
      <c r="K8" s="6">
        <v>60</v>
      </c>
      <c r="L8" s="6">
        <v>0</v>
      </c>
      <c r="M8" s="6">
        <v>0</v>
      </c>
      <c r="N8" s="6">
        <v>0</v>
      </c>
      <c r="O8" s="6">
        <v>60</v>
      </c>
      <c r="P8" s="6">
        <v>0</v>
      </c>
      <c r="Q8" s="6">
        <v>0</v>
      </c>
      <c r="R8" s="13">
        <v>46</v>
      </c>
      <c r="S8" s="91">
        <v>2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60</v>
      </c>
      <c r="Z8" s="91">
        <v>0</v>
      </c>
      <c r="AA8" s="6">
        <v>0</v>
      </c>
      <c r="AB8" s="91">
        <v>0</v>
      </c>
      <c r="AC8" s="6">
        <v>0</v>
      </c>
      <c r="AD8" s="13">
        <v>0</v>
      </c>
      <c r="AE8" s="134">
        <f t="shared" si="0"/>
        <v>300</v>
      </c>
      <c r="AF8" s="135">
        <f t="shared" si="1"/>
        <v>46</v>
      </c>
      <c r="AG8" s="136">
        <f t="shared" si="2"/>
        <v>2</v>
      </c>
      <c r="AH8" s="137">
        <f t="shared" si="3"/>
        <v>348</v>
      </c>
      <c r="AI8" s="8"/>
      <c r="AJ8" s="78">
        <v>97.35</v>
      </c>
      <c r="AK8" s="82">
        <v>97.35</v>
      </c>
    </row>
    <row r="9" spans="1:37" ht="33" customHeight="1">
      <c r="A9" s="19">
        <v>6</v>
      </c>
      <c r="B9" s="6" t="s">
        <v>95</v>
      </c>
      <c r="C9" s="72" t="s">
        <v>96</v>
      </c>
      <c r="D9" s="6">
        <v>60</v>
      </c>
      <c r="E9" s="6">
        <v>60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60</v>
      </c>
      <c r="N9" s="6">
        <v>0</v>
      </c>
      <c r="O9" s="6">
        <v>0</v>
      </c>
      <c r="P9" s="6">
        <v>0</v>
      </c>
      <c r="Q9" s="6">
        <v>0</v>
      </c>
      <c r="R9" s="13">
        <v>156</v>
      </c>
      <c r="S9" s="91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91">
        <v>0</v>
      </c>
      <c r="AA9" s="6">
        <v>60</v>
      </c>
      <c r="AB9" s="91">
        <v>5</v>
      </c>
      <c r="AC9" s="6">
        <v>0</v>
      </c>
      <c r="AD9" s="13">
        <v>0</v>
      </c>
      <c r="AE9" s="134">
        <f t="shared" si="0"/>
        <v>240</v>
      </c>
      <c r="AF9" s="135">
        <f t="shared" si="1"/>
        <v>156</v>
      </c>
      <c r="AG9" s="136">
        <f t="shared" si="2"/>
        <v>5</v>
      </c>
      <c r="AH9" s="137">
        <f t="shared" si="3"/>
        <v>401</v>
      </c>
      <c r="AI9" s="8"/>
      <c r="AJ9" s="78"/>
      <c r="AK9" s="82"/>
    </row>
    <row r="10" spans="1:37" ht="90">
      <c r="A10" s="64">
        <v>7</v>
      </c>
      <c r="B10" s="6" t="s">
        <v>97</v>
      </c>
      <c r="C10" s="15" t="s">
        <v>98</v>
      </c>
      <c r="D10" s="6">
        <v>0</v>
      </c>
      <c r="E10" s="6">
        <v>0</v>
      </c>
      <c r="F10" s="6">
        <v>0</v>
      </c>
      <c r="G10" s="6">
        <v>60</v>
      </c>
      <c r="H10" s="6">
        <v>60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13">
        <v>82</v>
      </c>
      <c r="S10" s="91">
        <v>0</v>
      </c>
      <c r="T10" s="6">
        <v>110</v>
      </c>
      <c r="U10" s="6">
        <v>100</v>
      </c>
      <c r="V10" s="6">
        <v>0</v>
      </c>
      <c r="W10" s="6">
        <v>100</v>
      </c>
      <c r="X10" s="6">
        <v>100</v>
      </c>
      <c r="Y10" s="6">
        <v>100</v>
      </c>
      <c r="Z10" s="91">
        <v>100</v>
      </c>
      <c r="AA10" s="6">
        <v>100</v>
      </c>
      <c r="AB10" s="91">
        <v>100</v>
      </c>
      <c r="AC10" s="6">
        <v>100</v>
      </c>
      <c r="AD10" s="13">
        <v>0</v>
      </c>
      <c r="AE10" s="134">
        <f t="shared" si="0"/>
        <v>830</v>
      </c>
      <c r="AF10" s="135">
        <f t="shared" si="1"/>
        <v>82</v>
      </c>
      <c r="AG10" s="136">
        <f t="shared" si="2"/>
        <v>200</v>
      </c>
      <c r="AH10" s="137">
        <f t="shared" si="3"/>
        <v>1112</v>
      </c>
      <c r="AI10" s="8"/>
      <c r="AJ10" s="78"/>
      <c r="AK10" s="82"/>
    </row>
    <row r="11" spans="1:37" ht="45.75" thickBot="1">
      <c r="A11" s="65">
        <v>8</v>
      </c>
      <c r="B11" s="99" t="s">
        <v>99</v>
      </c>
      <c r="C11" s="100" t="s">
        <v>100</v>
      </c>
      <c r="D11" s="7">
        <v>0</v>
      </c>
      <c r="E11" s="7">
        <v>0</v>
      </c>
      <c r="F11" s="7">
        <v>0</v>
      </c>
      <c r="G11" s="7">
        <v>0</v>
      </c>
      <c r="H11" s="7">
        <v>60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14">
        <v>200</v>
      </c>
      <c r="S11" s="92">
        <v>100</v>
      </c>
      <c r="T11" s="7">
        <v>100</v>
      </c>
      <c r="U11" s="7">
        <v>100</v>
      </c>
      <c r="V11" s="7">
        <v>100</v>
      </c>
      <c r="W11" s="7">
        <v>100</v>
      </c>
      <c r="X11" s="7">
        <v>100</v>
      </c>
      <c r="Y11" s="7">
        <v>100</v>
      </c>
      <c r="Z11" s="92">
        <v>100</v>
      </c>
      <c r="AA11" s="7">
        <v>100</v>
      </c>
      <c r="AB11" s="92">
        <v>100</v>
      </c>
      <c r="AC11" s="7">
        <v>100</v>
      </c>
      <c r="AD11" s="14">
        <v>0</v>
      </c>
      <c r="AE11" s="151">
        <f t="shared" si="0"/>
        <v>860</v>
      </c>
      <c r="AF11" s="152">
        <f t="shared" si="1"/>
        <v>200</v>
      </c>
      <c r="AG11" s="153">
        <f t="shared" si="2"/>
        <v>300</v>
      </c>
      <c r="AH11" s="154">
        <f t="shared" si="3"/>
        <v>1360</v>
      </c>
      <c r="AI11" s="8"/>
      <c r="AJ11" s="79">
        <v>96</v>
      </c>
      <c r="AK11" s="83">
        <v>96</v>
      </c>
    </row>
    <row r="12" spans="1:39" ht="15.75">
      <c r="A12" s="55"/>
      <c r="B12" s="59"/>
      <c r="C12" s="131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5"/>
      <c r="AE12" s="55"/>
      <c r="AF12" s="55"/>
      <c r="AG12" s="60"/>
      <c r="AH12" s="61"/>
      <c r="AI12" s="132"/>
      <c r="AJ12" s="132"/>
      <c r="AK12" s="1"/>
      <c r="AL12" s="1"/>
      <c r="AM12" s="1"/>
    </row>
    <row r="13" spans="1:39" ht="15.75">
      <c r="A13" s="55"/>
      <c r="B13" s="59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5"/>
      <c r="AE13" s="55"/>
      <c r="AF13" s="55"/>
      <c r="AG13" s="60"/>
      <c r="AH13" s="61"/>
      <c r="AI13" s="132"/>
      <c r="AJ13" s="132"/>
      <c r="AK13" s="1"/>
      <c r="AL13" s="1"/>
      <c r="AM13" s="1"/>
    </row>
    <row r="14" spans="1:39" ht="15.75">
      <c r="A14" s="55"/>
      <c r="B14" s="59"/>
      <c r="C14" s="131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5"/>
      <c r="AE14" s="55"/>
      <c r="AF14" s="55"/>
      <c r="AG14" s="60"/>
      <c r="AH14" s="61"/>
      <c r="AI14" s="133"/>
      <c r="AJ14" s="133"/>
      <c r="AK14" s="1"/>
      <c r="AL14" s="1"/>
      <c r="AM14" s="1"/>
    </row>
    <row r="15" spans="1:39" ht="15.75">
      <c r="A15" s="55"/>
      <c r="B15" s="59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5"/>
      <c r="AE15" s="55"/>
      <c r="AF15" s="55"/>
      <c r="AG15" s="60"/>
      <c r="AH15" s="61"/>
      <c r="AI15" s="132"/>
      <c r="AJ15" s="132"/>
      <c r="AK15" s="1"/>
      <c r="AL15" s="1"/>
      <c r="AM15" s="1"/>
    </row>
    <row r="16" spans="1:36" s="1" customFormat="1" ht="36.75" customHeight="1">
      <c r="A16" s="55"/>
      <c r="B16" s="59"/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5"/>
      <c r="AE16" s="55"/>
      <c r="AF16" s="55"/>
      <c r="AG16" s="60"/>
      <c r="AH16" s="61"/>
      <c r="AI16" s="132"/>
      <c r="AJ16" s="132"/>
    </row>
    <row r="17" spans="1:34" s="1" customFormat="1" ht="27" customHeight="1">
      <c r="A17" s="55"/>
      <c r="B17" s="55"/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5"/>
      <c r="AE17" s="55"/>
      <c r="AF17" s="55"/>
      <c r="AG17" s="60"/>
      <c r="AH17" s="61"/>
    </row>
    <row r="18" spans="1:39" ht="21.75" customHeight="1">
      <c r="A18" s="55"/>
      <c r="B18" s="55"/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5"/>
      <c r="AE18" s="55"/>
      <c r="AF18" s="55"/>
      <c r="AG18" s="60"/>
      <c r="AH18" s="61"/>
      <c r="AI18" s="1"/>
      <c r="AJ18" s="1"/>
      <c r="AK18" s="1"/>
      <c r="AL18" s="1"/>
      <c r="AM18" s="1"/>
    </row>
    <row r="19" spans="1:39" ht="29.25" customHeight="1">
      <c r="A19" s="55"/>
      <c r="B19" s="55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5"/>
      <c r="AE19" s="55"/>
      <c r="AF19" s="55"/>
      <c r="AG19" s="60"/>
      <c r="AH19" s="61"/>
      <c r="AI19" s="1"/>
      <c r="AJ19" s="1"/>
      <c r="AK19" s="1"/>
      <c r="AL19" s="1"/>
      <c r="AM19" s="1"/>
    </row>
    <row r="20" spans="1:39" ht="24" customHeight="1">
      <c r="A20" s="55"/>
      <c r="B20" s="55"/>
      <c r="C20" s="62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5"/>
      <c r="AE20" s="55"/>
      <c r="AF20" s="55"/>
      <c r="AG20" s="60"/>
      <c r="AH20" s="1"/>
      <c r="AI20" s="1"/>
      <c r="AJ20" s="1"/>
      <c r="AK20" s="1"/>
      <c r="AL20" s="1"/>
      <c r="AM20" s="1"/>
    </row>
    <row r="21" spans="1:36" ht="21.75" customHeight="1">
      <c r="A21" s="55"/>
      <c r="B21" s="55"/>
      <c r="C21" s="62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5"/>
      <c r="AE21" s="55"/>
      <c r="AF21" s="55"/>
      <c r="AG21" s="60"/>
      <c r="AH21" s="1"/>
      <c r="AI21" s="56"/>
      <c r="AJ21" s="56"/>
    </row>
    <row r="22" spans="1:36" ht="21" customHeight="1">
      <c r="A22" s="55"/>
      <c r="B22" s="55"/>
      <c r="C22" s="62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5"/>
      <c r="AE22" s="55"/>
      <c r="AF22" s="55"/>
      <c r="AG22" s="60"/>
      <c r="AH22" s="1"/>
      <c r="AI22" s="56"/>
      <c r="AJ22" s="56"/>
    </row>
    <row r="23" spans="1:36" ht="20.25" customHeight="1">
      <c r="A23" s="55"/>
      <c r="B23" s="55"/>
      <c r="C23" s="62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5"/>
      <c r="AE23" s="55"/>
      <c r="AF23" s="55"/>
      <c r="AG23" s="60"/>
      <c r="AH23" s="1"/>
      <c r="AI23" s="56"/>
      <c r="AJ23" s="56"/>
    </row>
    <row r="24" spans="1:36" ht="23.25" customHeight="1">
      <c r="A24" s="55"/>
      <c r="B24" s="55"/>
      <c r="C24" s="62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5"/>
      <c r="AE24" s="55"/>
      <c r="AF24" s="55"/>
      <c r="AG24" s="60"/>
      <c r="AH24" s="1"/>
      <c r="AI24" s="56"/>
      <c r="AJ24" s="56"/>
    </row>
    <row r="25" spans="1:36" ht="20.25" customHeight="1">
      <c r="A25" s="55"/>
      <c r="B25" s="55"/>
      <c r="C25" s="62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5"/>
      <c r="AE25" s="55"/>
      <c r="AF25" s="55"/>
      <c r="AG25" s="60"/>
      <c r="AH25" s="1"/>
      <c r="AI25" s="56"/>
      <c r="AJ25" s="56"/>
    </row>
    <row r="26" spans="1:36" ht="20.25" customHeight="1">
      <c r="A26" s="55"/>
      <c r="B26" s="55"/>
      <c r="C26" s="62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5"/>
      <c r="AE26" s="55"/>
      <c r="AF26" s="55"/>
      <c r="AG26" s="60"/>
      <c r="AH26" s="1"/>
      <c r="AI26" s="56"/>
      <c r="AJ26" s="56"/>
    </row>
    <row r="27" spans="1:36" ht="21" customHeight="1">
      <c r="A27" s="55"/>
      <c r="B27" s="55"/>
      <c r="C27" s="62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5"/>
      <c r="AE27" s="55"/>
      <c r="AF27" s="55"/>
      <c r="AG27" s="60"/>
      <c r="AH27" s="1"/>
      <c r="AI27" s="56"/>
      <c r="AJ27" s="56"/>
    </row>
    <row r="28" spans="1:36" ht="27" customHeight="1">
      <c r="A28" s="55"/>
      <c r="B28" s="55"/>
      <c r="C28" s="62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5"/>
      <c r="AE28" s="55"/>
      <c r="AF28" s="55"/>
      <c r="AG28" s="60"/>
      <c r="AH28" s="1"/>
      <c r="AI28" s="56"/>
      <c r="AJ28" s="56"/>
    </row>
    <row r="29" spans="1:36" ht="21" customHeight="1">
      <c r="A29" s="55"/>
      <c r="B29" s="55"/>
      <c r="C29" s="56"/>
      <c r="D29" s="56"/>
      <c r="E29" s="56"/>
      <c r="F29" s="56"/>
      <c r="G29" s="56"/>
      <c r="H29" s="56"/>
      <c r="I29" s="56"/>
      <c r="J29" s="56"/>
      <c r="K29" s="57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</row>
    <row r="30" spans="1:36" ht="12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</row>
    <row r="31" spans="1:35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</row>
    <row r="32" spans="1:35" ht="12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</row>
  </sheetData>
  <sheetProtection/>
  <mergeCells count="4">
    <mergeCell ref="AK1:AK2"/>
    <mergeCell ref="AJ1:AJ2"/>
    <mergeCell ref="AE1:AE2"/>
    <mergeCell ref="AH1:AH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Tavasz Kupa 2022
Családi verseny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2"/>
  <sheetViews>
    <sheetView zoomScale="90" zoomScaleNormal="90" zoomScaleSheetLayoutView="90" zoomScalePageLayoutView="80" workbookViewId="0" topLeftCell="A1">
      <selection activeCell="AL2" sqref="AL2"/>
    </sheetView>
  </sheetViews>
  <sheetFormatPr defaultColWidth="9.140625" defaultRowHeight="12.75"/>
  <cols>
    <col min="1" max="1" width="10.421875" style="0" customWidth="1"/>
    <col min="2" max="2" width="22.57421875" style="0" customWidth="1"/>
    <col min="3" max="3" width="4.140625" style="0" bestFit="1" customWidth="1"/>
    <col min="4" max="4" width="5.57421875" style="0" customWidth="1"/>
    <col min="5" max="5" width="4.7109375" style="0" bestFit="1" customWidth="1"/>
    <col min="6" max="6" width="5.140625" style="0" customWidth="1"/>
    <col min="7" max="7" width="5.7109375" style="0" customWidth="1"/>
    <col min="8" max="8" width="5.421875" style="0" customWidth="1"/>
    <col min="9" max="9" width="4.7109375" style="0" bestFit="1" customWidth="1"/>
    <col min="10" max="10" width="6.140625" style="0" customWidth="1"/>
    <col min="11" max="11" width="6.7109375" style="0" customWidth="1"/>
    <col min="12" max="13" width="5.8515625" style="0" customWidth="1"/>
    <col min="14" max="14" width="5.140625" style="0" customWidth="1"/>
    <col min="15" max="15" width="6.00390625" style="0" customWidth="1"/>
    <col min="16" max="16" width="5.28125" style="0" customWidth="1"/>
    <col min="17" max="17" width="6.140625" style="0" customWidth="1"/>
    <col min="18" max="18" width="4.7109375" style="0" bestFit="1" customWidth="1"/>
    <col min="19" max="19" width="5.28125" style="0" customWidth="1"/>
    <col min="20" max="20" width="5.8515625" style="0" customWidth="1"/>
    <col min="21" max="21" width="4.8515625" style="0" bestFit="1" customWidth="1"/>
    <col min="22" max="22" width="6.28125" style="0" customWidth="1"/>
    <col min="23" max="23" width="4.8515625" style="0" bestFit="1" customWidth="1"/>
    <col min="24" max="24" width="4.28125" style="0" customWidth="1"/>
    <col min="25" max="25" width="4.140625" style="0" customWidth="1"/>
    <col min="26" max="26" width="9.28125" style="0" customWidth="1"/>
    <col min="27" max="27" width="4.140625" style="0" customWidth="1"/>
    <col min="28" max="28" width="6.28125" style="0" customWidth="1"/>
    <col min="29" max="29" width="6.140625" style="0" customWidth="1"/>
    <col min="30" max="30" width="8.28125" style="0" customWidth="1"/>
    <col min="31" max="32" width="7.28125" style="0" customWidth="1"/>
    <col min="33" max="33" width="7.8515625" style="0" customWidth="1"/>
    <col min="34" max="34" width="9.00390625" style="0" bestFit="1" customWidth="1"/>
  </cols>
  <sheetData>
    <row r="1" spans="1:34" ht="42.75" customHeight="1" thickBot="1">
      <c r="A1" s="3" t="s">
        <v>0</v>
      </c>
      <c r="B1" s="5" t="s">
        <v>5</v>
      </c>
      <c r="C1" s="5">
        <v>1</v>
      </c>
      <c r="D1" s="5">
        <v>2</v>
      </c>
      <c r="E1" s="51">
        <v>3</v>
      </c>
      <c r="F1" s="5">
        <v>4</v>
      </c>
      <c r="G1" s="5">
        <v>5</v>
      </c>
      <c r="H1" s="5">
        <v>6</v>
      </c>
      <c r="I1" s="4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43">
        <v>13</v>
      </c>
      <c r="P1" s="44">
        <v>13</v>
      </c>
      <c r="Q1" s="44">
        <v>14</v>
      </c>
      <c r="R1" s="44">
        <v>15</v>
      </c>
      <c r="S1" s="44">
        <v>16</v>
      </c>
      <c r="T1" s="44">
        <v>17</v>
      </c>
      <c r="U1" s="44">
        <v>18</v>
      </c>
      <c r="V1" s="44">
        <v>19</v>
      </c>
      <c r="W1" s="44">
        <v>20</v>
      </c>
      <c r="X1" s="44">
        <v>21</v>
      </c>
      <c r="Y1" s="44">
        <v>23</v>
      </c>
      <c r="Z1" s="44">
        <v>24</v>
      </c>
      <c r="AA1" s="44">
        <v>25</v>
      </c>
      <c r="AB1" s="44">
        <v>26</v>
      </c>
      <c r="AC1" s="44">
        <v>27</v>
      </c>
      <c r="AD1" s="5"/>
      <c r="AE1" s="155" t="s">
        <v>11</v>
      </c>
      <c r="AF1" s="24"/>
      <c r="AG1" s="36"/>
      <c r="AH1" s="157" t="s">
        <v>1</v>
      </c>
    </row>
    <row r="2" spans="1:34" ht="102.75" customHeight="1" thickBot="1">
      <c r="A2" s="45"/>
      <c r="B2" s="46"/>
      <c r="C2" s="47" t="s">
        <v>46</v>
      </c>
      <c r="D2" s="47" t="s">
        <v>14</v>
      </c>
      <c r="E2" s="48" t="s">
        <v>47</v>
      </c>
      <c r="F2" s="48" t="s">
        <v>14</v>
      </c>
      <c r="G2" s="47" t="s">
        <v>14</v>
      </c>
      <c r="H2" s="48" t="s">
        <v>13</v>
      </c>
      <c r="I2" s="93" t="s">
        <v>48</v>
      </c>
      <c r="J2" s="89" t="s">
        <v>48</v>
      </c>
      <c r="K2" s="47" t="s">
        <v>4</v>
      </c>
      <c r="L2" s="47" t="s">
        <v>4</v>
      </c>
      <c r="M2" s="47" t="s">
        <v>49</v>
      </c>
      <c r="N2" s="47" t="s">
        <v>4</v>
      </c>
      <c r="O2" s="49" t="s">
        <v>8</v>
      </c>
      <c r="P2" s="89" t="s">
        <v>15</v>
      </c>
      <c r="Q2" s="47" t="s">
        <v>4</v>
      </c>
      <c r="R2" s="47" t="s">
        <v>4</v>
      </c>
      <c r="S2" s="47" t="s">
        <v>4</v>
      </c>
      <c r="T2" s="47" t="s">
        <v>4</v>
      </c>
      <c r="U2" s="47" t="s">
        <v>50</v>
      </c>
      <c r="V2" s="47" t="s">
        <v>4</v>
      </c>
      <c r="W2" s="47" t="s">
        <v>4</v>
      </c>
      <c r="X2" s="47" t="s">
        <v>4</v>
      </c>
      <c r="Y2" s="47" t="s">
        <v>4</v>
      </c>
      <c r="Z2" s="89" t="s">
        <v>51</v>
      </c>
      <c r="AA2" s="47" t="s">
        <v>52</v>
      </c>
      <c r="AB2" s="89" t="s">
        <v>53</v>
      </c>
      <c r="AC2" s="47" t="s">
        <v>12</v>
      </c>
      <c r="AD2" s="50" t="s">
        <v>9</v>
      </c>
      <c r="AE2" s="156"/>
      <c r="AF2" s="25" t="s">
        <v>3</v>
      </c>
      <c r="AG2" s="37" t="s">
        <v>10</v>
      </c>
      <c r="AH2" s="158"/>
    </row>
    <row r="3" spans="1:34" ht="28.5" customHeight="1" thickBot="1">
      <c r="A3" s="105"/>
      <c r="B3" s="107"/>
      <c r="C3" s="107"/>
      <c r="D3" s="107"/>
      <c r="E3" s="108"/>
      <c r="F3" s="108"/>
      <c r="G3" s="107"/>
      <c r="H3" s="109"/>
      <c r="I3" s="110"/>
      <c r="J3" s="111"/>
      <c r="K3" s="108"/>
      <c r="L3" s="112"/>
      <c r="M3" s="113"/>
      <c r="N3" s="107"/>
      <c r="O3" s="114">
        <v>0.06458333333333334</v>
      </c>
      <c r="P3" s="118" t="s">
        <v>65</v>
      </c>
      <c r="Q3" s="113"/>
      <c r="R3" s="109"/>
      <c r="S3" s="113"/>
      <c r="T3" s="107"/>
      <c r="U3" s="107"/>
      <c r="V3" s="107"/>
      <c r="W3" s="107"/>
      <c r="X3" s="109"/>
      <c r="Y3" s="107"/>
      <c r="Z3" s="111" t="s">
        <v>55</v>
      </c>
      <c r="AA3" s="107"/>
      <c r="AB3" s="111" t="s">
        <v>78</v>
      </c>
      <c r="AC3" s="115"/>
      <c r="AD3" s="116">
        <v>0.06041666666666667</v>
      </c>
      <c r="AE3" s="94"/>
      <c r="AF3" s="95"/>
      <c r="AG3" s="96"/>
      <c r="AH3" s="10"/>
    </row>
    <row r="4" spans="1:34" ht="30.75" customHeight="1">
      <c r="A4" s="16" t="s">
        <v>6</v>
      </c>
      <c r="B4" s="23" t="s">
        <v>23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0">
        <v>0</v>
      </c>
      <c r="J4" s="90">
        <v>0</v>
      </c>
      <c r="K4" s="9">
        <v>0</v>
      </c>
      <c r="L4" s="9">
        <v>0</v>
      </c>
      <c r="M4" s="9">
        <v>0</v>
      </c>
      <c r="N4" s="9">
        <v>0</v>
      </c>
      <c r="O4" s="12">
        <v>26</v>
      </c>
      <c r="P4" s="90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60</v>
      </c>
      <c r="Z4" s="90">
        <v>0</v>
      </c>
      <c r="AA4" s="9">
        <v>0</v>
      </c>
      <c r="AB4" s="90">
        <v>0</v>
      </c>
      <c r="AC4" s="9">
        <v>0</v>
      </c>
      <c r="AD4" s="12">
        <v>0</v>
      </c>
      <c r="AE4" s="68">
        <f>SUM(C4:AC4)-I4-J4-O4-Z4-AB4</f>
        <v>60</v>
      </c>
      <c r="AF4" s="69">
        <f>O4+AD4</f>
        <v>26</v>
      </c>
      <c r="AG4" s="70">
        <f>I4+J4+Z4+AB4</f>
        <v>0</v>
      </c>
      <c r="AH4" s="71">
        <f>AE4+AF4+AG4</f>
        <v>86</v>
      </c>
    </row>
    <row r="5" spans="1:34" ht="30.75" customHeight="1">
      <c r="A5" s="17" t="s">
        <v>6</v>
      </c>
      <c r="B5" s="52" t="s">
        <v>79</v>
      </c>
      <c r="C5" s="6">
        <v>0</v>
      </c>
      <c r="D5" s="6">
        <v>0</v>
      </c>
      <c r="E5" s="6">
        <v>0</v>
      </c>
      <c r="F5" s="6">
        <v>60</v>
      </c>
      <c r="G5" s="6">
        <v>0</v>
      </c>
      <c r="H5" s="6">
        <v>0</v>
      </c>
      <c r="I5" s="91">
        <v>0</v>
      </c>
      <c r="J5" s="91">
        <v>0</v>
      </c>
      <c r="K5" s="6">
        <v>0</v>
      </c>
      <c r="L5" s="6">
        <v>0</v>
      </c>
      <c r="M5" s="6">
        <v>0</v>
      </c>
      <c r="N5" s="6">
        <v>0</v>
      </c>
      <c r="O5" s="13">
        <v>0</v>
      </c>
      <c r="P5" s="91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91">
        <v>30</v>
      </c>
      <c r="AA5" s="6">
        <v>0</v>
      </c>
      <c r="AB5" s="91">
        <v>0</v>
      </c>
      <c r="AC5" s="6">
        <v>0</v>
      </c>
      <c r="AD5" s="13">
        <v>16</v>
      </c>
      <c r="AE5" s="27">
        <f>SUM(C5:AC5)-I5-J5-O5-Z5-AB5</f>
        <v>60</v>
      </c>
      <c r="AF5" s="26">
        <f>O5+AD5</f>
        <v>16</v>
      </c>
      <c r="AG5" s="39">
        <f>I5+J5+Z5+AB5</f>
        <v>30</v>
      </c>
      <c r="AH5" s="11">
        <f>AE5+AF5+AG5</f>
        <v>106</v>
      </c>
    </row>
    <row r="6" spans="1:34" ht="25.5" customHeight="1">
      <c r="A6" s="17" t="s">
        <v>7</v>
      </c>
      <c r="B6" s="2" t="s">
        <v>80</v>
      </c>
      <c r="C6" s="6">
        <v>0</v>
      </c>
      <c r="D6" s="6">
        <v>0</v>
      </c>
      <c r="E6" s="6">
        <v>0</v>
      </c>
      <c r="F6" s="6">
        <v>60</v>
      </c>
      <c r="G6" s="6">
        <v>0</v>
      </c>
      <c r="H6" s="6">
        <v>0</v>
      </c>
      <c r="I6" s="91">
        <v>0</v>
      </c>
      <c r="J6" s="91">
        <v>0</v>
      </c>
      <c r="K6" s="6">
        <v>0</v>
      </c>
      <c r="L6" s="6">
        <v>0</v>
      </c>
      <c r="M6" s="6">
        <v>0</v>
      </c>
      <c r="N6" s="6">
        <v>0</v>
      </c>
      <c r="O6" s="13">
        <v>84</v>
      </c>
      <c r="P6" s="91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91">
        <v>0</v>
      </c>
      <c r="AA6" s="6">
        <v>0</v>
      </c>
      <c r="AB6" s="91">
        <v>0</v>
      </c>
      <c r="AC6" s="6">
        <v>0</v>
      </c>
      <c r="AD6" s="13">
        <v>14</v>
      </c>
      <c r="AE6" s="27">
        <f aca="true" t="shared" si="0" ref="AE6:AE20">SUM(C6:AC6)-I6-J6-O6-Z6-AB6</f>
        <v>60</v>
      </c>
      <c r="AF6" s="26">
        <f>O6+AD6</f>
        <v>98</v>
      </c>
      <c r="AG6" s="39">
        <f aca="true" t="shared" si="1" ref="AG6:AG20">I6+J6+Z6+AB6</f>
        <v>0</v>
      </c>
      <c r="AH6" s="11">
        <f aca="true" t="shared" si="2" ref="AH6:AH20">AE6+AF6+AG6</f>
        <v>158</v>
      </c>
    </row>
    <row r="7" spans="1:34" ht="28.5" customHeight="1">
      <c r="A7" s="18">
        <v>4</v>
      </c>
      <c r="B7" s="72" t="s">
        <v>81</v>
      </c>
      <c r="C7" s="6">
        <v>0</v>
      </c>
      <c r="D7" s="6">
        <v>0</v>
      </c>
      <c r="E7" s="6">
        <v>0</v>
      </c>
      <c r="F7" s="6">
        <v>0</v>
      </c>
      <c r="G7" s="6">
        <v>60</v>
      </c>
      <c r="H7" s="6">
        <v>0</v>
      </c>
      <c r="I7" s="91">
        <v>0</v>
      </c>
      <c r="J7" s="91">
        <v>0</v>
      </c>
      <c r="K7" s="6">
        <v>0</v>
      </c>
      <c r="L7" s="6">
        <v>0</v>
      </c>
      <c r="M7" s="6">
        <v>0</v>
      </c>
      <c r="N7" s="6">
        <v>0</v>
      </c>
      <c r="O7" s="13">
        <v>88</v>
      </c>
      <c r="P7" s="91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91">
        <v>0</v>
      </c>
      <c r="AA7" s="6">
        <v>0</v>
      </c>
      <c r="AB7" s="91">
        <v>5</v>
      </c>
      <c r="AC7" s="6">
        <v>0</v>
      </c>
      <c r="AD7" s="13">
        <v>42</v>
      </c>
      <c r="AE7" s="27">
        <f t="shared" si="0"/>
        <v>60</v>
      </c>
      <c r="AF7" s="26">
        <f aca="true" t="shared" si="3" ref="AF7:AF20">O7+AD7</f>
        <v>130</v>
      </c>
      <c r="AG7" s="39">
        <f t="shared" si="1"/>
        <v>5</v>
      </c>
      <c r="AH7" s="11">
        <f t="shared" si="2"/>
        <v>195</v>
      </c>
    </row>
    <row r="8" spans="1:34" ht="23.25" customHeight="1">
      <c r="A8" s="18">
        <v>5</v>
      </c>
      <c r="B8" s="53" t="s">
        <v>16</v>
      </c>
      <c r="C8" s="6">
        <v>0</v>
      </c>
      <c r="D8" s="6">
        <v>0</v>
      </c>
      <c r="E8" s="6">
        <v>0</v>
      </c>
      <c r="F8" s="6">
        <v>60</v>
      </c>
      <c r="G8" s="6">
        <v>0</v>
      </c>
      <c r="H8" s="6">
        <v>0</v>
      </c>
      <c r="I8" s="91">
        <v>0</v>
      </c>
      <c r="J8" s="91">
        <v>0</v>
      </c>
      <c r="K8" s="6">
        <v>0</v>
      </c>
      <c r="L8" s="6">
        <v>0</v>
      </c>
      <c r="M8" s="6">
        <v>0</v>
      </c>
      <c r="N8" s="6">
        <v>0</v>
      </c>
      <c r="O8" s="13">
        <v>50</v>
      </c>
      <c r="P8" s="91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60</v>
      </c>
      <c r="X8" s="6">
        <v>0</v>
      </c>
      <c r="Y8" s="6">
        <v>0</v>
      </c>
      <c r="Z8" s="91">
        <v>0</v>
      </c>
      <c r="AA8" s="6">
        <v>0</v>
      </c>
      <c r="AB8" s="91">
        <v>0</v>
      </c>
      <c r="AC8" s="6">
        <v>0</v>
      </c>
      <c r="AD8" s="13">
        <v>42</v>
      </c>
      <c r="AE8" s="27">
        <f t="shared" si="0"/>
        <v>120</v>
      </c>
      <c r="AF8" s="26">
        <f t="shared" si="3"/>
        <v>92</v>
      </c>
      <c r="AG8" s="39">
        <f t="shared" si="1"/>
        <v>0</v>
      </c>
      <c r="AH8" s="11">
        <f t="shared" si="2"/>
        <v>212</v>
      </c>
    </row>
    <row r="9" spans="1:34" ht="27" customHeight="1">
      <c r="A9" s="19">
        <v>6</v>
      </c>
      <c r="B9" s="72" t="s">
        <v>82</v>
      </c>
      <c r="C9" s="6">
        <v>0</v>
      </c>
      <c r="D9" s="6">
        <v>60</v>
      </c>
      <c r="E9" s="6">
        <v>0</v>
      </c>
      <c r="F9" s="6">
        <v>60</v>
      </c>
      <c r="G9" s="6">
        <v>0</v>
      </c>
      <c r="H9" s="6">
        <v>0</v>
      </c>
      <c r="I9" s="91">
        <v>0</v>
      </c>
      <c r="J9" s="91">
        <v>0</v>
      </c>
      <c r="K9" s="6">
        <v>0</v>
      </c>
      <c r="L9" s="6">
        <v>0</v>
      </c>
      <c r="M9" s="6">
        <v>0</v>
      </c>
      <c r="N9" s="6">
        <v>0</v>
      </c>
      <c r="O9" s="13">
        <v>62</v>
      </c>
      <c r="P9" s="91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60</v>
      </c>
      <c r="Z9" s="91">
        <v>0</v>
      </c>
      <c r="AA9" s="6">
        <v>60</v>
      </c>
      <c r="AB9" s="91">
        <v>0</v>
      </c>
      <c r="AC9" s="6">
        <v>0</v>
      </c>
      <c r="AD9" s="13">
        <v>0</v>
      </c>
      <c r="AE9" s="27">
        <f t="shared" si="0"/>
        <v>240</v>
      </c>
      <c r="AF9" s="26">
        <f t="shared" si="3"/>
        <v>62</v>
      </c>
      <c r="AG9" s="39">
        <f t="shared" si="1"/>
        <v>0</v>
      </c>
      <c r="AH9" s="11">
        <f t="shared" si="2"/>
        <v>302</v>
      </c>
    </row>
    <row r="10" spans="1:34" ht="25.5" customHeight="1">
      <c r="A10" s="64">
        <v>7</v>
      </c>
      <c r="B10" s="15" t="s">
        <v>18</v>
      </c>
      <c r="C10" s="6">
        <v>0</v>
      </c>
      <c r="D10" s="6">
        <v>0</v>
      </c>
      <c r="E10" s="6">
        <v>0</v>
      </c>
      <c r="F10" s="6">
        <v>60</v>
      </c>
      <c r="G10" s="6">
        <v>0</v>
      </c>
      <c r="H10" s="6">
        <v>0</v>
      </c>
      <c r="I10" s="91">
        <v>0</v>
      </c>
      <c r="J10" s="91">
        <v>0</v>
      </c>
      <c r="K10" s="6">
        <v>0</v>
      </c>
      <c r="L10" s="6">
        <v>0</v>
      </c>
      <c r="M10" s="6">
        <v>60</v>
      </c>
      <c r="N10" s="6">
        <v>0</v>
      </c>
      <c r="O10" s="13">
        <v>98</v>
      </c>
      <c r="P10" s="91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60</v>
      </c>
      <c r="X10" s="6">
        <v>0</v>
      </c>
      <c r="Y10" s="6">
        <v>60</v>
      </c>
      <c r="Z10" s="91">
        <v>0</v>
      </c>
      <c r="AA10" s="6">
        <v>0</v>
      </c>
      <c r="AB10" s="91">
        <v>0</v>
      </c>
      <c r="AC10" s="6">
        <v>0</v>
      </c>
      <c r="AD10" s="13">
        <v>24</v>
      </c>
      <c r="AE10" s="27">
        <f t="shared" si="0"/>
        <v>240</v>
      </c>
      <c r="AF10" s="26">
        <f t="shared" si="3"/>
        <v>122</v>
      </c>
      <c r="AG10" s="39">
        <f t="shared" si="1"/>
        <v>0</v>
      </c>
      <c r="AH10" s="11">
        <f t="shared" si="2"/>
        <v>362</v>
      </c>
    </row>
    <row r="11" spans="1:34" ht="23.25" customHeight="1">
      <c r="A11" s="19">
        <v>8</v>
      </c>
      <c r="B11" s="120" t="s">
        <v>83</v>
      </c>
      <c r="C11" s="6">
        <v>0</v>
      </c>
      <c r="D11" s="6">
        <v>0</v>
      </c>
      <c r="E11" s="6">
        <v>0</v>
      </c>
      <c r="F11" s="6">
        <v>60</v>
      </c>
      <c r="G11" s="6">
        <v>0</v>
      </c>
      <c r="H11" s="6">
        <v>0</v>
      </c>
      <c r="I11" s="91">
        <v>0</v>
      </c>
      <c r="J11" s="91">
        <v>0</v>
      </c>
      <c r="K11" s="6">
        <v>0</v>
      </c>
      <c r="L11" s="6">
        <v>0</v>
      </c>
      <c r="M11" s="6">
        <v>0</v>
      </c>
      <c r="N11" s="6">
        <v>0</v>
      </c>
      <c r="O11" s="13">
        <v>200</v>
      </c>
      <c r="P11" s="91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60</v>
      </c>
      <c r="Z11" s="91">
        <v>0</v>
      </c>
      <c r="AA11" s="6">
        <v>0</v>
      </c>
      <c r="AB11" s="91">
        <v>0</v>
      </c>
      <c r="AC11" s="6">
        <v>0</v>
      </c>
      <c r="AD11" s="13">
        <v>60</v>
      </c>
      <c r="AE11" s="27">
        <f t="shared" si="0"/>
        <v>120</v>
      </c>
      <c r="AF11" s="26">
        <f t="shared" si="3"/>
        <v>260</v>
      </c>
      <c r="AG11" s="39">
        <f t="shared" si="1"/>
        <v>0</v>
      </c>
      <c r="AH11" s="11">
        <f t="shared" si="2"/>
        <v>380</v>
      </c>
    </row>
    <row r="12" spans="1:34" ht="23.25" customHeight="1">
      <c r="A12" s="20">
        <v>9</v>
      </c>
      <c r="B12" s="129" t="s">
        <v>85</v>
      </c>
      <c r="C12" s="6">
        <v>0</v>
      </c>
      <c r="D12" s="6">
        <v>0</v>
      </c>
      <c r="E12" s="6">
        <v>0</v>
      </c>
      <c r="F12" s="6">
        <v>60</v>
      </c>
      <c r="G12" s="6">
        <v>60</v>
      </c>
      <c r="H12" s="6">
        <v>0</v>
      </c>
      <c r="I12" s="91">
        <v>0</v>
      </c>
      <c r="J12" s="91">
        <v>0</v>
      </c>
      <c r="K12" s="6">
        <v>0</v>
      </c>
      <c r="L12" s="6">
        <v>0</v>
      </c>
      <c r="M12" s="6">
        <v>0</v>
      </c>
      <c r="N12" s="6">
        <v>0</v>
      </c>
      <c r="O12" s="13">
        <v>0</v>
      </c>
      <c r="P12" s="91">
        <v>0</v>
      </c>
      <c r="Q12" s="6">
        <v>0</v>
      </c>
      <c r="R12" s="6">
        <v>60</v>
      </c>
      <c r="S12" s="6">
        <v>0</v>
      </c>
      <c r="T12" s="6">
        <v>0</v>
      </c>
      <c r="U12" s="6">
        <v>0</v>
      </c>
      <c r="V12" s="6">
        <v>60</v>
      </c>
      <c r="W12" s="6">
        <v>60</v>
      </c>
      <c r="X12" s="6">
        <v>60</v>
      </c>
      <c r="Y12" s="6">
        <v>0</v>
      </c>
      <c r="Z12" s="91">
        <v>30</v>
      </c>
      <c r="AA12" s="6">
        <v>0</v>
      </c>
      <c r="AB12" s="91">
        <v>0</v>
      </c>
      <c r="AC12" s="6">
        <v>0</v>
      </c>
      <c r="AD12" s="13">
        <v>0</v>
      </c>
      <c r="AE12" s="27">
        <f>SUM(C12:AC12)-I12-J12-O12-Z12-AB12</f>
        <v>360</v>
      </c>
      <c r="AF12" s="26">
        <f>O12+AD12</f>
        <v>0</v>
      </c>
      <c r="AG12" s="39">
        <f>I12+J12+Z12+AB12</f>
        <v>30</v>
      </c>
      <c r="AH12" s="11">
        <f>AE12+AF12+AG12</f>
        <v>390</v>
      </c>
    </row>
    <row r="13" spans="1:34" ht="23.25" customHeight="1">
      <c r="A13" s="19">
        <v>10</v>
      </c>
      <c r="B13" s="127" t="s">
        <v>21</v>
      </c>
      <c r="C13" s="6">
        <v>0</v>
      </c>
      <c r="D13" s="6">
        <v>60</v>
      </c>
      <c r="E13" s="6">
        <v>0</v>
      </c>
      <c r="F13" s="6">
        <v>0</v>
      </c>
      <c r="G13" s="6">
        <v>60</v>
      </c>
      <c r="H13" s="6">
        <v>0</v>
      </c>
      <c r="I13" s="91">
        <v>0</v>
      </c>
      <c r="J13" s="91">
        <v>0</v>
      </c>
      <c r="K13" s="6">
        <v>0</v>
      </c>
      <c r="L13" s="6">
        <v>0</v>
      </c>
      <c r="M13" s="6">
        <v>60</v>
      </c>
      <c r="N13" s="6">
        <v>0</v>
      </c>
      <c r="O13" s="13">
        <v>68</v>
      </c>
      <c r="P13" s="91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60</v>
      </c>
      <c r="X13" s="6">
        <v>0</v>
      </c>
      <c r="Y13" s="6">
        <v>60</v>
      </c>
      <c r="Z13" s="91">
        <v>30</v>
      </c>
      <c r="AA13" s="6">
        <v>0</v>
      </c>
      <c r="AB13" s="91">
        <v>0</v>
      </c>
      <c r="AC13" s="6">
        <v>0</v>
      </c>
      <c r="AD13" s="13">
        <v>6</v>
      </c>
      <c r="AE13" s="27">
        <f>SUM(C13:AC13)-I13-J13-O13-Z13-AB13</f>
        <v>300</v>
      </c>
      <c r="AF13" s="26">
        <f>O13+AD13</f>
        <v>74</v>
      </c>
      <c r="AG13" s="39">
        <f>I13+J13+Z13+AB13</f>
        <v>30</v>
      </c>
      <c r="AH13" s="11">
        <f>AE13+AF13+AG13</f>
        <v>404</v>
      </c>
    </row>
    <row r="14" spans="1:34" ht="23.25" customHeight="1">
      <c r="A14" s="20">
        <v>11</v>
      </c>
      <c r="B14" s="127" t="s">
        <v>20</v>
      </c>
      <c r="C14" s="6">
        <v>0</v>
      </c>
      <c r="D14" s="6">
        <v>60</v>
      </c>
      <c r="E14" s="6">
        <v>0</v>
      </c>
      <c r="F14" s="6">
        <v>60</v>
      </c>
      <c r="G14" s="6">
        <v>0</v>
      </c>
      <c r="H14" s="6">
        <v>0</v>
      </c>
      <c r="I14" s="91">
        <v>0</v>
      </c>
      <c r="J14" s="91">
        <v>0</v>
      </c>
      <c r="K14" s="6">
        <v>0</v>
      </c>
      <c r="L14" s="6">
        <v>0</v>
      </c>
      <c r="M14" s="6">
        <v>60</v>
      </c>
      <c r="N14" s="6">
        <v>0</v>
      </c>
      <c r="O14" s="13">
        <v>88</v>
      </c>
      <c r="P14" s="91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60</v>
      </c>
      <c r="X14" s="6">
        <v>0</v>
      </c>
      <c r="Y14" s="6">
        <v>60</v>
      </c>
      <c r="Z14" s="91">
        <v>0</v>
      </c>
      <c r="AA14" s="6">
        <v>0</v>
      </c>
      <c r="AB14" s="91">
        <v>0</v>
      </c>
      <c r="AC14" s="6">
        <v>0</v>
      </c>
      <c r="AD14" s="13">
        <v>22</v>
      </c>
      <c r="AE14" s="27">
        <f>SUM(C14:AC14)-I14-J14-O14-Z14-AB14</f>
        <v>300</v>
      </c>
      <c r="AF14" s="26">
        <f>O14+AD14</f>
        <v>110</v>
      </c>
      <c r="AG14" s="39">
        <f>I14+J14+Z14+AB14</f>
        <v>0</v>
      </c>
      <c r="AH14" s="11">
        <f>AE14+AF14+AG14</f>
        <v>410</v>
      </c>
    </row>
    <row r="15" spans="1:34" ht="23.25" customHeight="1">
      <c r="A15" s="19">
        <v>12</v>
      </c>
      <c r="B15" s="127" t="s">
        <v>101</v>
      </c>
      <c r="C15" s="6">
        <v>0</v>
      </c>
      <c r="D15" s="6">
        <v>60</v>
      </c>
      <c r="E15" s="6">
        <v>0</v>
      </c>
      <c r="F15" s="6">
        <v>60</v>
      </c>
      <c r="G15" s="6">
        <v>60</v>
      </c>
      <c r="H15" s="6">
        <v>0</v>
      </c>
      <c r="I15" s="91">
        <v>0</v>
      </c>
      <c r="J15" s="91">
        <v>0</v>
      </c>
      <c r="K15" s="6">
        <v>0</v>
      </c>
      <c r="L15" s="6">
        <v>0</v>
      </c>
      <c r="M15" s="6">
        <v>0</v>
      </c>
      <c r="N15" s="6">
        <v>0</v>
      </c>
      <c r="O15" s="13">
        <v>50</v>
      </c>
      <c r="P15" s="91">
        <v>0</v>
      </c>
      <c r="Q15" s="6">
        <v>0</v>
      </c>
      <c r="R15" s="6">
        <v>60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60</v>
      </c>
      <c r="Z15" s="91">
        <v>0</v>
      </c>
      <c r="AA15" s="6">
        <v>60</v>
      </c>
      <c r="AB15" s="91">
        <v>0</v>
      </c>
      <c r="AC15" s="6">
        <v>0</v>
      </c>
      <c r="AD15" s="13">
        <v>6</v>
      </c>
      <c r="AE15" s="27">
        <f>SUM(C15:AC15)-I15-J15-O15-Z15-AB15</f>
        <v>360</v>
      </c>
      <c r="AF15" s="26">
        <f>O15+AD15</f>
        <v>56</v>
      </c>
      <c r="AG15" s="39">
        <f>I15+J15+Z15+AB15</f>
        <v>0</v>
      </c>
      <c r="AH15" s="11">
        <f>AE15+AF15+AG15</f>
        <v>416</v>
      </c>
    </row>
    <row r="16" spans="1:34" ht="23.25" customHeight="1">
      <c r="A16" s="20">
        <v>13</v>
      </c>
      <c r="B16" s="127" t="s">
        <v>22</v>
      </c>
      <c r="C16" s="6">
        <v>0</v>
      </c>
      <c r="D16" s="6">
        <v>60</v>
      </c>
      <c r="E16" s="6">
        <v>0</v>
      </c>
      <c r="F16" s="6">
        <v>60</v>
      </c>
      <c r="G16" s="6">
        <v>0</v>
      </c>
      <c r="H16" s="6">
        <v>60</v>
      </c>
      <c r="I16" s="91">
        <v>0</v>
      </c>
      <c r="J16" s="91">
        <v>0</v>
      </c>
      <c r="K16" s="6">
        <v>0</v>
      </c>
      <c r="L16" s="6">
        <v>0</v>
      </c>
      <c r="M16" s="6">
        <v>0</v>
      </c>
      <c r="N16" s="6">
        <v>0</v>
      </c>
      <c r="O16" s="13">
        <v>110</v>
      </c>
      <c r="P16" s="91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60</v>
      </c>
      <c r="X16" s="6">
        <v>0</v>
      </c>
      <c r="Y16" s="6">
        <v>60</v>
      </c>
      <c r="Z16" s="91">
        <v>0</v>
      </c>
      <c r="AA16" s="6">
        <v>0</v>
      </c>
      <c r="AB16" s="91">
        <v>0</v>
      </c>
      <c r="AC16" s="6">
        <v>0</v>
      </c>
      <c r="AD16" s="13">
        <v>22</v>
      </c>
      <c r="AE16" s="27">
        <f>SUM(C16:AC16)-I16-J16-O16-Z16-AB16</f>
        <v>300</v>
      </c>
      <c r="AF16" s="26">
        <f>O16+AD16</f>
        <v>132</v>
      </c>
      <c r="AG16" s="39">
        <f>I16+J16+Z16+AB16</f>
        <v>0</v>
      </c>
      <c r="AH16" s="11">
        <f>AE16+AF16+AG16</f>
        <v>432</v>
      </c>
    </row>
    <row r="17" spans="1:34" s="1" customFormat="1" ht="27" customHeight="1">
      <c r="A17" s="19">
        <v>14</v>
      </c>
      <c r="B17" s="127" t="s">
        <v>84</v>
      </c>
      <c r="C17" s="6">
        <v>0</v>
      </c>
      <c r="D17" s="6">
        <v>60</v>
      </c>
      <c r="E17" s="6">
        <v>0</v>
      </c>
      <c r="F17" s="6">
        <v>60</v>
      </c>
      <c r="G17" s="6">
        <v>0</v>
      </c>
      <c r="H17" s="6">
        <v>0</v>
      </c>
      <c r="I17" s="91">
        <v>0</v>
      </c>
      <c r="J17" s="91">
        <v>0</v>
      </c>
      <c r="K17" s="6">
        <v>0</v>
      </c>
      <c r="L17" s="6">
        <v>0</v>
      </c>
      <c r="M17" s="6">
        <v>0</v>
      </c>
      <c r="N17" s="6">
        <v>0</v>
      </c>
      <c r="O17" s="13">
        <v>200</v>
      </c>
      <c r="P17" s="91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60</v>
      </c>
      <c r="Z17" s="91">
        <v>0</v>
      </c>
      <c r="AA17" s="6">
        <v>0</v>
      </c>
      <c r="AB17" s="91">
        <v>0</v>
      </c>
      <c r="AC17" s="6">
        <v>0</v>
      </c>
      <c r="AD17" s="13">
        <v>60</v>
      </c>
      <c r="AE17" s="27">
        <f t="shared" si="0"/>
        <v>180</v>
      </c>
      <c r="AF17" s="26">
        <f t="shared" si="3"/>
        <v>260</v>
      </c>
      <c r="AG17" s="39">
        <f t="shared" si="1"/>
        <v>0</v>
      </c>
      <c r="AH17" s="11">
        <f t="shared" si="2"/>
        <v>440</v>
      </c>
    </row>
    <row r="18" spans="1:36" ht="21" customHeight="1">
      <c r="A18" s="20">
        <v>15</v>
      </c>
      <c r="B18" s="127" t="s">
        <v>86</v>
      </c>
      <c r="C18" s="6">
        <v>0</v>
      </c>
      <c r="D18" s="6">
        <v>0</v>
      </c>
      <c r="E18" s="6">
        <v>0</v>
      </c>
      <c r="F18" s="6">
        <v>60</v>
      </c>
      <c r="G18" s="6">
        <v>60</v>
      </c>
      <c r="H18" s="6">
        <v>60</v>
      </c>
      <c r="I18" s="91">
        <v>0</v>
      </c>
      <c r="J18" s="91">
        <v>0</v>
      </c>
      <c r="K18" s="6">
        <v>0</v>
      </c>
      <c r="L18" s="6">
        <v>0</v>
      </c>
      <c r="M18" s="6">
        <v>0</v>
      </c>
      <c r="N18" s="6">
        <v>0</v>
      </c>
      <c r="O18" s="13">
        <v>94</v>
      </c>
      <c r="P18" s="91">
        <v>0</v>
      </c>
      <c r="Q18" s="6">
        <v>0</v>
      </c>
      <c r="R18" s="6">
        <v>0</v>
      </c>
      <c r="S18" s="6">
        <v>0</v>
      </c>
      <c r="T18" s="6">
        <v>0</v>
      </c>
      <c r="U18" s="6">
        <v>60</v>
      </c>
      <c r="V18" s="6">
        <v>60</v>
      </c>
      <c r="W18" s="6">
        <v>0</v>
      </c>
      <c r="X18" s="6">
        <v>0</v>
      </c>
      <c r="Y18" s="6">
        <v>60</v>
      </c>
      <c r="Z18" s="91">
        <v>0</v>
      </c>
      <c r="AA18" s="6">
        <v>0</v>
      </c>
      <c r="AB18" s="91">
        <v>0</v>
      </c>
      <c r="AC18" s="6">
        <v>0</v>
      </c>
      <c r="AD18" s="13">
        <v>70</v>
      </c>
      <c r="AE18" s="27">
        <f t="shared" si="0"/>
        <v>360</v>
      </c>
      <c r="AF18" s="26">
        <f t="shared" si="3"/>
        <v>164</v>
      </c>
      <c r="AG18" s="39">
        <f t="shared" si="1"/>
        <v>0</v>
      </c>
      <c r="AH18" s="11">
        <f t="shared" si="2"/>
        <v>524</v>
      </c>
      <c r="AI18" s="1"/>
      <c r="AJ18" s="125"/>
    </row>
    <row r="19" spans="1:36" ht="20.25" customHeight="1">
      <c r="A19" s="19">
        <v>16</v>
      </c>
      <c r="B19" s="127" t="s">
        <v>17</v>
      </c>
      <c r="C19" s="6">
        <v>0</v>
      </c>
      <c r="D19" s="6">
        <v>0</v>
      </c>
      <c r="E19" s="6">
        <v>0</v>
      </c>
      <c r="F19" s="6">
        <v>60</v>
      </c>
      <c r="G19" s="6">
        <v>60</v>
      </c>
      <c r="H19" s="6">
        <v>60</v>
      </c>
      <c r="I19" s="91">
        <v>0</v>
      </c>
      <c r="J19" s="91">
        <v>0</v>
      </c>
      <c r="K19" s="6">
        <v>0</v>
      </c>
      <c r="L19" s="6">
        <v>0</v>
      </c>
      <c r="M19" s="6">
        <v>0</v>
      </c>
      <c r="N19" s="6">
        <v>0</v>
      </c>
      <c r="O19" s="13">
        <v>88</v>
      </c>
      <c r="P19" s="91">
        <v>0</v>
      </c>
      <c r="Q19" s="6">
        <v>0</v>
      </c>
      <c r="R19" s="6">
        <v>0</v>
      </c>
      <c r="S19" s="6">
        <v>0</v>
      </c>
      <c r="T19" s="6">
        <v>0</v>
      </c>
      <c r="U19" s="6">
        <v>60</v>
      </c>
      <c r="V19" s="6">
        <v>60</v>
      </c>
      <c r="W19" s="6">
        <v>60</v>
      </c>
      <c r="X19" s="6">
        <v>0</v>
      </c>
      <c r="Y19" s="6">
        <v>0</v>
      </c>
      <c r="Z19" s="91">
        <v>30</v>
      </c>
      <c r="AA19" s="6">
        <v>0</v>
      </c>
      <c r="AB19" s="91">
        <v>0</v>
      </c>
      <c r="AC19" s="6">
        <v>0</v>
      </c>
      <c r="AD19" s="13">
        <v>76</v>
      </c>
      <c r="AE19" s="27">
        <f t="shared" si="0"/>
        <v>360</v>
      </c>
      <c r="AF19" s="26">
        <f t="shared" si="3"/>
        <v>164</v>
      </c>
      <c r="AG19" s="39">
        <f t="shared" si="1"/>
        <v>30</v>
      </c>
      <c r="AH19" s="11">
        <f t="shared" si="2"/>
        <v>554</v>
      </c>
      <c r="AI19" s="1"/>
      <c r="AJ19" s="125"/>
    </row>
    <row r="20" spans="1:36" ht="23.25" customHeight="1" thickBot="1">
      <c r="A20" s="21">
        <v>17</v>
      </c>
      <c r="B20" s="130" t="s">
        <v>19</v>
      </c>
      <c r="C20" s="7">
        <v>0</v>
      </c>
      <c r="D20" s="7">
        <v>0</v>
      </c>
      <c r="E20" s="7">
        <v>0</v>
      </c>
      <c r="F20" s="7">
        <v>60</v>
      </c>
      <c r="G20" s="7">
        <v>60</v>
      </c>
      <c r="H20" s="7">
        <v>60</v>
      </c>
      <c r="I20" s="92">
        <v>0</v>
      </c>
      <c r="J20" s="92">
        <v>0</v>
      </c>
      <c r="K20" s="7">
        <v>0</v>
      </c>
      <c r="L20" s="7">
        <v>0</v>
      </c>
      <c r="M20" s="7">
        <v>60</v>
      </c>
      <c r="N20" s="7">
        <v>0</v>
      </c>
      <c r="O20" s="14">
        <v>84</v>
      </c>
      <c r="P20" s="92">
        <v>0</v>
      </c>
      <c r="Q20" s="7">
        <v>0</v>
      </c>
      <c r="R20" s="7">
        <v>0</v>
      </c>
      <c r="S20" s="7">
        <v>0</v>
      </c>
      <c r="T20" s="7">
        <v>0</v>
      </c>
      <c r="U20" s="7">
        <v>60</v>
      </c>
      <c r="V20" s="7">
        <v>60</v>
      </c>
      <c r="W20" s="7">
        <v>60</v>
      </c>
      <c r="X20" s="7">
        <v>0</v>
      </c>
      <c r="Y20" s="7">
        <v>60</v>
      </c>
      <c r="Z20" s="92">
        <v>0</v>
      </c>
      <c r="AA20" s="7">
        <v>0</v>
      </c>
      <c r="AB20" s="92">
        <v>0</v>
      </c>
      <c r="AC20" s="7">
        <v>0</v>
      </c>
      <c r="AD20" s="14">
        <v>74</v>
      </c>
      <c r="AE20" s="33">
        <f t="shared" si="0"/>
        <v>480</v>
      </c>
      <c r="AF20" s="35">
        <f t="shared" si="3"/>
        <v>158</v>
      </c>
      <c r="AG20" s="40">
        <f t="shared" si="1"/>
        <v>0</v>
      </c>
      <c r="AH20" s="42">
        <f t="shared" si="2"/>
        <v>638</v>
      </c>
      <c r="AI20" s="1"/>
      <c r="AJ20" s="125"/>
    </row>
    <row r="21" spans="1:36" ht="20.25" customHeight="1">
      <c r="A21" s="55"/>
      <c r="B21" s="12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5"/>
      <c r="AE21" s="55"/>
      <c r="AF21" s="55"/>
      <c r="AG21" s="60"/>
      <c r="AH21" s="1"/>
      <c r="AI21" s="1"/>
      <c r="AJ21" s="125"/>
    </row>
    <row r="22" spans="1:36" ht="20.25" customHeight="1">
      <c r="A22" s="55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5"/>
      <c r="AE22" s="55"/>
      <c r="AF22" s="55"/>
      <c r="AG22" s="60"/>
      <c r="AH22" s="1"/>
      <c r="AI22" s="1"/>
      <c r="AJ22" s="125"/>
    </row>
    <row r="23" spans="1:36" ht="21" customHeight="1">
      <c r="A23" s="55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5"/>
      <c r="AE23" s="55"/>
      <c r="AF23" s="55"/>
      <c r="AG23" s="60"/>
      <c r="AH23" s="1"/>
      <c r="AI23" s="1"/>
      <c r="AJ23" s="125"/>
    </row>
    <row r="24" spans="1:36" ht="27" customHeight="1">
      <c r="A24" s="55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5"/>
      <c r="AE24" s="55"/>
      <c r="AF24" s="55"/>
      <c r="AG24" s="60"/>
      <c r="AH24" s="1"/>
      <c r="AI24" s="1"/>
      <c r="AJ24" s="125"/>
    </row>
    <row r="25" spans="1:36" ht="21" customHeight="1">
      <c r="A25" s="55"/>
      <c r="B25" s="1"/>
      <c r="C25" s="1"/>
      <c r="D25" s="1"/>
      <c r="E25" s="1"/>
      <c r="F25" s="1"/>
      <c r="G25" s="1"/>
      <c r="H25" s="1"/>
      <c r="I25" s="1"/>
      <c r="J25" s="12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25"/>
    </row>
    <row r="26" spans="1:3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25"/>
    </row>
    <row r="27" spans="1:3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25"/>
    </row>
    <row r="28" spans="1:35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</row>
    <row r="29" spans="1:35" ht="12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</row>
    <row r="30" spans="1:35" ht="12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</row>
    <row r="31" spans="1:35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</row>
    <row r="32" spans="1:35" ht="12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</row>
  </sheetData>
  <sheetProtection/>
  <mergeCells count="2">
    <mergeCell ref="AE1:AE2"/>
    <mergeCell ref="AH1:AH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Tavasz Kupa 2022
Középfokú verseny 
SZOSE túravezető tanfolyamosok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2019-04-05T08:59:40Z</cp:lastPrinted>
  <dcterms:created xsi:type="dcterms:W3CDTF">2001-03-10T07:36:05Z</dcterms:created>
  <dcterms:modified xsi:type="dcterms:W3CDTF">2022-05-21T21:04:21Z</dcterms:modified>
  <cp:category/>
  <cp:version/>
  <cp:contentType/>
  <cp:contentStatus/>
  <cp:revision>1</cp:revision>
</cp:coreProperties>
</file>