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1"/>
  </bookViews>
  <sheets>
    <sheet name="Középfok " sheetId="1" r:id="rId1"/>
    <sheet name="Családi" sheetId="2" r:id="rId2"/>
  </sheets>
  <definedNames>
    <definedName name="_xlnm.Print_Area" localSheetId="1">'Családi'!$A$1:$AD$7</definedName>
    <definedName name="_xlnm.Print_Area" localSheetId="0">'Középfok '!$A$1:$AM$11</definedName>
  </definedNames>
  <calcPr fullCalcOnLoad="1"/>
</workbook>
</file>

<file path=xl/sharedStrings.xml><?xml version="1.0" encoding="utf-8"?>
<sst xmlns="http://schemas.openxmlformats.org/spreadsheetml/2006/main" count="109" uniqueCount="68">
  <si>
    <t>Helyezés</t>
  </si>
  <si>
    <t>ösz pontszám</t>
  </si>
  <si>
    <t>II.</t>
  </si>
  <si>
    <t>időhiba</t>
  </si>
  <si>
    <t>gödör</t>
  </si>
  <si>
    <t>Versenyző(k)</t>
  </si>
  <si>
    <t>I.</t>
  </si>
  <si>
    <t>III.</t>
  </si>
  <si>
    <t>időmérő állomás</t>
  </si>
  <si>
    <t>cél</t>
  </si>
  <si>
    <t>feladat hiba</t>
  </si>
  <si>
    <t xml:space="preserve">bója hiba </t>
  </si>
  <si>
    <t>jellegfa</t>
  </si>
  <si>
    <t>Csapatnév</t>
  </si>
  <si>
    <t>KIK</t>
  </si>
  <si>
    <t>SZASZO</t>
  </si>
  <si>
    <t>távolságmérés</t>
  </si>
  <si>
    <t>Országos Középfokú Tájékozódási 
Túrabajniokság A kategória</t>
  </si>
  <si>
    <t>Országos Középfokú Tájékozódási 
Túrabajniokság B kategória</t>
  </si>
  <si>
    <t>magasles</t>
  </si>
  <si>
    <t>60 perc</t>
  </si>
  <si>
    <t>30 perc</t>
  </si>
  <si>
    <t>Csonka-Pápai</t>
  </si>
  <si>
    <t>Csonka Károly
Pápai Géza</t>
  </si>
  <si>
    <t>Mozgó Bója</t>
  </si>
  <si>
    <t>Németh Gábor
Németh Krisztina</t>
  </si>
  <si>
    <t>Szonda Ferenc
Szabó József
Szabó Józsefné 
Gazdag Lászlóné</t>
  </si>
  <si>
    <t>Likas-kő</t>
  </si>
  <si>
    <t>fatuskó</t>
  </si>
  <si>
    <t>útelágazás</t>
  </si>
  <si>
    <t>szikla</t>
  </si>
  <si>
    <t>határkaró</t>
  </si>
  <si>
    <t>iránymenet</t>
  </si>
  <si>
    <t>fekete X</t>
  </si>
  <si>
    <t>nyiladék</t>
  </si>
  <si>
    <t>fatuskó a dombtetőn</t>
  </si>
  <si>
    <t>gödrök</t>
  </si>
  <si>
    <t>zöld Ω</t>
  </si>
  <si>
    <t>225 m</t>
  </si>
  <si>
    <t xml:space="preserve"> 40 perc</t>
  </si>
  <si>
    <t xml:space="preserve">Micsku Mihály
Micsku Mihályné
Micsku Csenge Lívia
Micsku Emma Sára
Micsku Benedek Ábel
Micsku Boglárka Klára
Micsku Mihály Ferenc
</t>
  </si>
  <si>
    <t>Országos Középfokú Tájékozódási Túrabajniokság
 családi kategória</t>
  </si>
  <si>
    <t>vizes gödör</t>
  </si>
  <si>
    <t>sziklák</t>
  </si>
  <si>
    <t>3 db</t>
  </si>
  <si>
    <t>határkő</t>
  </si>
  <si>
    <t>meg van</t>
  </si>
  <si>
    <t>70 perc</t>
  </si>
  <si>
    <t>távolságfésű</t>
  </si>
  <si>
    <t>téképen nem jelölt tereptárgyak</t>
  </si>
  <si>
    <t>téképen jelölt tereptárgyak</t>
  </si>
  <si>
    <t>szárazárkok</t>
  </si>
  <si>
    <t>szikla a piros Ω jelzésű úton</t>
  </si>
  <si>
    <t>11 létrafok</t>
  </si>
  <si>
    <t>90 perc</t>
  </si>
  <si>
    <t>Szentes Olivér</t>
  </si>
  <si>
    <t>Kőbonzó</t>
  </si>
  <si>
    <t>Heidinger Tibor
Morovik Attila</t>
  </si>
  <si>
    <t>Szanki Szutyokbányász</t>
  </si>
  <si>
    <t>Varga István
Varga Csanád
Bénik Attila
Bénik Márton</t>
  </si>
  <si>
    <t xml:space="preserve">1db </t>
  </si>
  <si>
    <t>FR</t>
  </si>
  <si>
    <t>Rózsa Gábor
Varga Andrea
Szepesi Ádám</t>
  </si>
  <si>
    <t>MUMI</t>
  </si>
  <si>
    <t>Makovinyi Dorottya
Őry Felicián
Szőke Bence
Hollósi Csaba</t>
  </si>
  <si>
    <t>Okkusok</t>
  </si>
  <si>
    <t>Magyar Máté
Szalai Andrea
Magyar Péter</t>
  </si>
  <si>
    <t xml:space="preserve">Kismicskuk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</si>
</sst>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  <numFmt numFmtId="170" formatCode="0.0000"/>
  </numFmts>
  <fonts count="51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u val="single"/>
      <sz val="10"/>
      <name val="MS Sans Serif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1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textRotation="90" wrapText="1"/>
    </xf>
    <xf numFmtId="0" fontId="4" fillId="7" borderId="20" xfId="0" applyFont="1" applyFill="1" applyBorder="1" applyAlignment="1">
      <alignment horizontal="center" textRotation="90" wrapText="1"/>
    </xf>
    <xf numFmtId="0" fontId="4" fillId="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textRotation="90" wrapText="1"/>
    </xf>
    <xf numFmtId="0" fontId="4" fillId="41" borderId="20" xfId="0" applyFont="1" applyFill="1" applyBorder="1" applyAlignment="1">
      <alignment horizontal="center" textRotation="90" wrapText="1"/>
    </xf>
    <xf numFmtId="0" fontId="4" fillId="42" borderId="22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43" borderId="28" xfId="0" applyFont="1" applyFill="1" applyBorder="1" applyAlignment="1">
      <alignment horizontal="center" vertical="center" textRotation="90" wrapText="1"/>
    </xf>
    <xf numFmtId="0" fontId="4" fillId="37" borderId="28" xfId="0" applyFont="1" applyFill="1" applyBorder="1" applyAlignment="1">
      <alignment horizontal="center" vertical="center" textRotation="90" wrapText="1"/>
    </xf>
    <xf numFmtId="0" fontId="4" fillId="36" borderId="28" xfId="0" applyFont="1" applyFill="1" applyBorder="1" applyAlignment="1">
      <alignment horizontal="center" vertical="center" textRotation="90" wrapText="1"/>
    </xf>
    <xf numFmtId="0" fontId="4" fillId="36" borderId="29" xfId="0" applyFont="1" applyFill="1" applyBorder="1" applyAlignment="1">
      <alignment horizontal="center" vertical="center" textRotation="90" wrapText="1"/>
    </xf>
    <xf numFmtId="0" fontId="4" fillId="4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 wrapText="1"/>
    </xf>
    <xf numFmtId="2" fontId="8" fillId="22" borderId="32" xfId="0" applyNumberFormat="1" applyFont="1" applyFill="1" applyBorder="1" applyAlignment="1">
      <alignment horizontal="center" vertical="center"/>
    </xf>
    <xf numFmtId="2" fontId="8" fillId="22" borderId="33" xfId="0" applyNumberFormat="1" applyFont="1" applyFill="1" applyBorder="1" applyAlignment="1">
      <alignment horizontal="center" vertical="center"/>
    </xf>
    <xf numFmtId="2" fontId="8" fillId="22" borderId="34" xfId="0" applyNumberFormat="1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45" borderId="27" xfId="0" applyFont="1" applyFill="1" applyBorder="1" applyAlignment="1">
      <alignment horizontal="center" vertical="center" wrapText="1"/>
    </xf>
    <xf numFmtId="0" fontId="4" fillId="45" borderId="30" xfId="0" applyFont="1" applyFill="1" applyBorder="1" applyAlignment="1">
      <alignment horizontal="center" vertical="center" wrapText="1"/>
    </xf>
    <xf numFmtId="0" fontId="4" fillId="45" borderId="28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18" fontId="4" fillId="45" borderId="28" xfId="0" applyNumberFormat="1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20" fontId="4" fillId="11" borderId="28" xfId="0" applyNumberFormat="1" applyFont="1" applyFill="1" applyBorder="1" applyAlignment="1">
      <alignment horizontal="center" vertical="center" wrapText="1"/>
    </xf>
    <xf numFmtId="20" fontId="4" fillId="39" borderId="21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46" borderId="28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left" vertical="center" wrapText="1"/>
    </xf>
    <xf numFmtId="20" fontId="4" fillId="39" borderId="28" xfId="0" applyNumberFormat="1" applyFont="1" applyFill="1" applyBorder="1" applyAlignment="1">
      <alignment horizontal="center" vertical="center" wrapText="1"/>
    </xf>
    <xf numFmtId="0" fontId="4" fillId="47" borderId="28" xfId="0" applyFont="1" applyFill="1" applyBorder="1" applyAlignment="1">
      <alignment horizontal="center" vertical="center" wrapText="1"/>
    </xf>
    <xf numFmtId="2" fontId="8" fillId="6" borderId="38" xfId="0" applyNumberFormat="1" applyFont="1" applyFill="1" applyBorder="1" applyAlignment="1">
      <alignment horizontal="center" vertical="center"/>
    </xf>
    <xf numFmtId="2" fontId="8" fillId="6" borderId="39" xfId="0" applyNumberFormat="1" applyFont="1" applyFill="1" applyBorder="1" applyAlignment="1">
      <alignment horizontal="center" vertical="center"/>
    </xf>
    <xf numFmtId="2" fontId="8" fillId="22" borderId="40" xfId="0" applyNumberFormat="1" applyFont="1" applyFill="1" applyBorder="1" applyAlignment="1">
      <alignment horizontal="center" vertical="center"/>
    </xf>
    <xf numFmtId="2" fontId="8" fillId="6" borderId="41" xfId="0" applyNumberFormat="1" applyFont="1" applyFill="1" applyBorder="1" applyAlignment="1">
      <alignment horizontal="center" vertical="center"/>
    </xf>
    <xf numFmtId="2" fontId="8" fillId="6" borderId="42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textRotation="90" wrapText="1"/>
    </xf>
    <xf numFmtId="0" fontId="4" fillId="37" borderId="43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41" borderId="43" xfId="0" applyFont="1" applyFill="1" applyBorder="1" applyAlignment="1">
      <alignment horizontal="center" vertical="center" wrapText="1"/>
    </xf>
    <xf numFmtId="0" fontId="49" fillId="22" borderId="44" xfId="0" applyFont="1" applyFill="1" applyBorder="1" applyAlignment="1">
      <alignment horizontal="center" vertical="center" wrapText="1"/>
    </xf>
    <xf numFmtId="0" fontId="49" fillId="22" borderId="44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18" fontId="4" fillId="17" borderId="28" xfId="0" applyNumberFormat="1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/>
    </xf>
    <xf numFmtId="0" fontId="49" fillId="35" borderId="4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22" borderId="15" xfId="0" applyFont="1" applyFill="1" applyBorder="1" applyAlignment="1">
      <alignment horizontal="center" vertical="center" wrapText="1"/>
    </xf>
    <xf numFmtId="0" fontId="49" fillId="22" borderId="15" xfId="0" applyFont="1" applyFill="1" applyBorder="1" applyAlignment="1">
      <alignment vertical="center" wrapText="1"/>
    </xf>
    <xf numFmtId="0" fontId="0" fillId="0" borderId="47" xfId="0" applyFill="1" applyBorder="1" applyAlignment="1">
      <alignment/>
    </xf>
    <xf numFmtId="2" fontId="8" fillId="22" borderId="48" xfId="0" applyNumberFormat="1" applyFont="1" applyFill="1" applyBorder="1" applyAlignment="1">
      <alignment horizontal="center" vertical="center"/>
    </xf>
    <xf numFmtId="2" fontId="8" fillId="22" borderId="49" xfId="0" applyNumberFormat="1" applyFont="1" applyFill="1" applyBorder="1" applyAlignment="1">
      <alignment horizontal="center" vertical="center"/>
    </xf>
    <xf numFmtId="2" fontId="8" fillId="22" borderId="50" xfId="0" applyNumberFormat="1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48" borderId="5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textRotation="90" wrapText="1"/>
    </xf>
    <xf numFmtId="0" fontId="4" fillId="43" borderId="12" xfId="0" applyFont="1" applyFill="1" applyBorder="1" applyAlignment="1">
      <alignment horizontal="center" vertical="center" textRotation="90" wrapText="1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 horizontal="center" vertical="center" textRotation="90" wrapText="1"/>
    </xf>
    <xf numFmtId="0" fontId="4" fillId="43" borderId="54" xfId="0" applyFont="1" applyFill="1" applyBorder="1" applyAlignment="1">
      <alignment horizontal="center" vertical="center" textRotation="90" wrapText="1"/>
    </xf>
    <xf numFmtId="0" fontId="4" fillId="36" borderId="55" xfId="0" applyFont="1" applyFill="1" applyBorder="1" applyAlignment="1">
      <alignment horizontal="center" vertical="center" textRotation="90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/>
    </xf>
    <xf numFmtId="0" fontId="4" fillId="48" borderId="12" xfId="0" applyFont="1" applyFill="1" applyBorder="1" applyAlignment="1">
      <alignment horizontal="center" vertical="center" textRotation="90" wrapText="1"/>
    </xf>
    <xf numFmtId="0" fontId="4" fillId="42" borderId="19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4" fillId="49" borderId="11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8" fontId="4" fillId="6" borderId="12" xfId="0" applyNumberFormat="1" applyFont="1" applyFill="1" applyBorder="1" applyAlignment="1">
      <alignment horizontal="center" vertical="center" wrapText="1"/>
    </xf>
    <xf numFmtId="18" fontId="4" fillId="49" borderId="12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20" fontId="4" fillId="39" borderId="12" xfId="0" applyNumberFormat="1" applyFont="1" applyFill="1" applyBorder="1" applyAlignment="1">
      <alignment horizontal="center" vertical="center" wrapText="1"/>
    </xf>
    <xf numFmtId="20" fontId="4" fillId="5" borderId="12" xfId="0" applyNumberFormat="1" applyFont="1" applyFill="1" applyBorder="1" applyAlignment="1">
      <alignment horizontal="center" vertical="center" wrapText="1"/>
    </xf>
    <xf numFmtId="20" fontId="4" fillId="6" borderId="12" xfId="0" applyNumberFormat="1" applyFont="1" applyFill="1" applyBorder="1" applyAlignment="1">
      <alignment horizontal="center" vertical="center" wrapText="1"/>
    </xf>
    <xf numFmtId="18" fontId="4" fillId="5" borderId="12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50" fillId="5" borderId="5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0" fillId="5" borderId="59" xfId="0" applyFont="1" applyFill="1" applyBorder="1" applyAlignment="1">
      <alignment horizontal="center" vertical="center" wrapText="1"/>
    </xf>
    <xf numFmtId="20" fontId="4" fillId="39" borderId="43" xfId="0" applyNumberFormat="1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 horizontal="center" vertical="center" wrapText="1"/>
    </xf>
    <xf numFmtId="0" fontId="49" fillId="22" borderId="17" xfId="0" applyFont="1" applyFill="1" applyBorder="1" applyAlignment="1">
      <alignment horizontal="center" vertical="center" wrapText="1"/>
    </xf>
    <xf numFmtId="0" fontId="4" fillId="22" borderId="51" xfId="0" applyFont="1" applyFill="1" applyBorder="1" applyAlignment="1">
      <alignment horizontal="center" vertical="center" wrapText="1"/>
    </xf>
    <xf numFmtId="0" fontId="49" fillId="6" borderId="18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 textRotation="90" wrapText="1"/>
    </xf>
    <xf numFmtId="0" fontId="5" fillId="37" borderId="60" xfId="0" applyFont="1" applyFill="1" applyBorder="1" applyAlignment="1">
      <alignment horizontal="center" textRotation="90" wrapText="1"/>
    </xf>
    <xf numFmtId="0" fontId="4" fillId="50" borderId="45" xfId="0" applyFont="1" applyFill="1" applyBorder="1" applyAlignment="1">
      <alignment horizontal="center" textRotation="90" wrapText="1"/>
    </xf>
    <xf numFmtId="0" fontId="5" fillId="22" borderId="36" xfId="0" applyFont="1" applyFill="1" applyBorder="1" applyAlignment="1">
      <alignment horizontal="center" textRotation="90" wrapText="1"/>
    </xf>
    <xf numFmtId="0" fontId="4" fillId="22" borderId="61" xfId="0" applyFont="1" applyFill="1" applyBorder="1" applyAlignment="1">
      <alignment horizontal="center" textRotation="90" wrapText="1"/>
    </xf>
    <xf numFmtId="0" fontId="4" fillId="22" borderId="62" xfId="0" applyFont="1" applyFill="1" applyBorder="1" applyAlignment="1">
      <alignment horizontal="center" textRotation="90" wrapText="1"/>
    </xf>
    <xf numFmtId="0" fontId="4" fillId="6" borderId="63" xfId="0" applyFont="1" applyFill="1" applyBorder="1" applyAlignment="1">
      <alignment horizontal="center" textRotation="90" wrapText="1"/>
    </xf>
    <xf numFmtId="0" fontId="4" fillId="6" borderId="64" xfId="0" applyFont="1" applyFill="1" applyBorder="1" applyAlignment="1">
      <alignment horizontal="center" textRotation="90"/>
    </xf>
    <xf numFmtId="0" fontId="4" fillId="22" borderId="62" xfId="0" applyFont="1" applyFill="1" applyBorder="1" applyAlignment="1">
      <alignment horizont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80" zoomScaleNormal="80" zoomScaleSheetLayoutView="90" zoomScalePageLayoutView="8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2" max="2" width="20.8515625" style="0" customWidth="1"/>
    <col min="3" max="3" width="22.00390625" style="0" customWidth="1"/>
    <col min="4" max="4" width="6.8515625" style="0" customWidth="1"/>
    <col min="5" max="5" width="4.140625" style="0" bestFit="1" customWidth="1"/>
    <col min="6" max="6" width="5.57421875" style="0" customWidth="1"/>
    <col min="7" max="7" width="4.7109375" style="0" bestFit="1" customWidth="1"/>
    <col min="8" max="8" width="5.7109375" style="0" customWidth="1"/>
    <col min="9" max="9" width="6.8515625" style="0" customWidth="1"/>
    <col min="10" max="10" width="7.140625" style="0" customWidth="1"/>
    <col min="11" max="11" width="4.7109375" style="0" bestFit="1" customWidth="1"/>
    <col min="12" max="12" width="6.421875" style="0" customWidth="1"/>
    <col min="13" max="13" width="6.7109375" style="0" customWidth="1"/>
    <col min="14" max="14" width="7.421875" style="0" customWidth="1"/>
    <col min="15" max="15" width="7.8515625" style="0" customWidth="1"/>
    <col min="16" max="17" width="5.140625" style="0" customWidth="1"/>
    <col min="18" max="20" width="6.7109375" style="0" customWidth="1"/>
    <col min="21" max="21" width="5.28125" style="0" customWidth="1"/>
    <col min="22" max="22" width="5.8515625" style="0" customWidth="1"/>
    <col min="23" max="23" width="7.140625" style="0" customWidth="1"/>
    <col min="24" max="25" width="5.28125" style="0" customWidth="1"/>
    <col min="26" max="26" width="5.57421875" style="0" customWidth="1"/>
    <col min="27" max="27" width="7.8515625" style="0" customWidth="1"/>
    <col min="28" max="28" width="7.28125" style="0" customWidth="1"/>
    <col min="29" max="31" width="6.7109375" style="0" customWidth="1"/>
    <col min="32" max="32" width="7.140625" style="0" customWidth="1"/>
    <col min="33" max="33" width="8.28125" style="0" customWidth="1"/>
    <col min="34" max="35" width="7.28125" style="0" customWidth="1"/>
    <col min="36" max="36" width="7.8515625" style="0" customWidth="1"/>
    <col min="37" max="37" width="4.00390625" style="0" customWidth="1"/>
  </cols>
  <sheetData>
    <row r="1" spans="1:39" ht="42.75" customHeight="1" thickBot="1">
      <c r="A1" s="2" t="s">
        <v>0</v>
      </c>
      <c r="B1" s="3" t="s">
        <v>13</v>
      </c>
      <c r="C1" s="4" t="s">
        <v>5</v>
      </c>
      <c r="D1" s="4">
        <v>1</v>
      </c>
      <c r="E1" s="4">
        <v>2</v>
      </c>
      <c r="F1" s="39">
        <v>3</v>
      </c>
      <c r="G1" s="4">
        <v>4</v>
      </c>
      <c r="H1" s="4">
        <v>5</v>
      </c>
      <c r="I1" s="4">
        <v>6</v>
      </c>
      <c r="J1" s="3">
        <v>7</v>
      </c>
      <c r="K1" s="4">
        <v>8</v>
      </c>
      <c r="L1" s="4">
        <v>9</v>
      </c>
      <c r="M1" s="4">
        <v>10</v>
      </c>
      <c r="N1" s="39">
        <v>11</v>
      </c>
      <c r="O1" s="4">
        <v>12</v>
      </c>
      <c r="P1" s="31">
        <v>13</v>
      </c>
      <c r="Q1" s="32">
        <v>14</v>
      </c>
      <c r="R1" s="32">
        <v>15</v>
      </c>
      <c r="S1" s="32">
        <v>16</v>
      </c>
      <c r="T1" s="32">
        <v>17</v>
      </c>
      <c r="U1" s="32">
        <v>18</v>
      </c>
      <c r="V1" s="32">
        <v>19</v>
      </c>
      <c r="W1" s="32">
        <v>20</v>
      </c>
      <c r="X1" s="32">
        <v>21</v>
      </c>
      <c r="Y1" s="32">
        <v>22</v>
      </c>
      <c r="Z1" s="32">
        <v>23</v>
      </c>
      <c r="AA1" s="32">
        <v>24</v>
      </c>
      <c r="AB1" s="32">
        <v>25</v>
      </c>
      <c r="AC1" s="32">
        <v>26</v>
      </c>
      <c r="AD1" s="112">
        <v>27</v>
      </c>
      <c r="AE1" s="112">
        <v>28</v>
      </c>
      <c r="AF1" s="4"/>
      <c r="AG1" s="151" t="s">
        <v>11</v>
      </c>
      <c r="AH1" s="16"/>
      <c r="AI1" s="24"/>
      <c r="AJ1" s="153" t="s">
        <v>1</v>
      </c>
      <c r="AL1" s="155" t="s">
        <v>17</v>
      </c>
      <c r="AM1" s="157" t="s">
        <v>18</v>
      </c>
    </row>
    <row r="2" spans="1:39" ht="102.75" customHeight="1" thickBot="1">
      <c r="A2" s="114"/>
      <c r="B2" s="115"/>
      <c r="C2" s="116"/>
      <c r="D2" s="117" t="s">
        <v>50</v>
      </c>
      <c r="E2" s="118" t="s">
        <v>28</v>
      </c>
      <c r="F2" s="119" t="s">
        <v>42</v>
      </c>
      <c r="G2" s="119" t="s">
        <v>29</v>
      </c>
      <c r="H2" s="119" t="s">
        <v>43</v>
      </c>
      <c r="I2" s="120" t="s">
        <v>32</v>
      </c>
      <c r="J2" s="120" t="s">
        <v>16</v>
      </c>
      <c r="K2" s="119" t="s">
        <v>12</v>
      </c>
      <c r="L2" s="119" t="s">
        <v>12</v>
      </c>
      <c r="M2" s="119" t="s">
        <v>12</v>
      </c>
      <c r="N2" s="117" t="s">
        <v>45</v>
      </c>
      <c r="O2" s="121" t="s">
        <v>8</v>
      </c>
      <c r="P2" s="119" t="s">
        <v>4</v>
      </c>
      <c r="Q2" s="120" t="s">
        <v>48</v>
      </c>
      <c r="R2" s="117" t="s">
        <v>49</v>
      </c>
      <c r="S2" s="119" t="s">
        <v>51</v>
      </c>
      <c r="T2" s="120" t="s">
        <v>52</v>
      </c>
      <c r="U2" s="119" t="s">
        <v>43</v>
      </c>
      <c r="V2" s="118" t="s">
        <v>43</v>
      </c>
      <c r="W2" s="117" t="s">
        <v>32</v>
      </c>
      <c r="X2" s="118" t="s">
        <v>43</v>
      </c>
      <c r="Y2" s="118" t="s">
        <v>30</v>
      </c>
      <c r="Z2" s="118" t="s">
        <v>30</v>
      </c>
      <c r="AA2" s="127" t="s">
        <v>19</v>
      </c>
      <c r="AB2" s="121" t="s">
        <v>8</v>
      </c>
      <c r="AC2" s="118" t="s">
        <v>35</v>
      </c>
      <c r="AD2" s="113" t="s">
        <v>27</v>
      </c>
      <c r="AE2" s="122" t="s">
        <v>36</v>
      </c>
      <c r="AF2" s="123" t="s">
        <v>9</v>
      </c>
      <c r="AG2" s="152"/>
      <c r="AH2" s="17" t="s">
        <v>3</v>
      </c>
      <c r="AI2" s="25" t="s">
        <v>10</v>
      </c>
      <c r="AJ2" s="154"/>
      <c r="AL2" s="156"/>
      <c r="AM2" s="158"/>
    </row>
    <row r="3" spans="1:39" ht="36.75" customHeight="1" thickBot="1">
      <c r="A3" s="129"/>
      <c r="B3" s="130"/>
      <c r="C3" s="131"/>
      <c r="D3" s="132" t="s">
        <v>44</v>
      </c>
      <c r="E3" s="131"/>
      <c r="F3" s="133"/>
      <c r="G3" s="133"/>
      <c r="H3" s="131"/>
      <c r="I3" s="134" t="s">
        <v>30</v>
      </c>
      <c r="J3" s="134" t="s">
        <v>38</v>
      </c>
      <c r="K3" s="133"/>
      <c r="L3" s="133"/>
      <c r="M3" s="135"/>
      <c r="N3" s="136" t="s">
        <v>46</v>
      </c>
      <c r="O3" s="137" t="s">
        <v>47</v>
      </c>
      <c r="P3" s="138"/>
      <c r="Q3" s="139" t="s">
        <v>61</v>
      </c>
      <c r="R3" s="139" t="s">
        <v>60</v>
      </c>
      <c r="S3" s="138"/>
      <c r="T3" s="139"/>
      <c r="U3" s="138"/>
      <c r="V3" s="138"/>
      <c r="W3" s="132" t="s">
        <v>30</v>
      </c>
      <c r="X3" s="140"/>
      <c r="Y3" s="140"/>
      <c r="Z3" s="131"/>
      <c r="AA3" s="132" t="s">
        <v>53</v>
      </c>
      <c r="AB3" s="141" t="s">
        <v>54</v>
      </c>
      <c r="AC3" s="142"/>
      <c r="AD3" s="143" t="s">
        <v>37</v>
      </c>
      <c r="AE3" s="144"/>
      <c r="AF3" s="145"/>
      <c r="AG3" s="146"/>
      <c r="AH3" s="147"/>
      <c r="AI3" s="128"/>
      <c r="AJ3" s="97"/>
      <c r="AL3" s="57"/>
      <c r="AM3" s="58"/>
    </row>
    <row r="4" spans="1:39" ht="30.75" customHeight="1">
      <c r="A4" s="148" t="s">
        <v>6</v>
      </c>
      <c r="B4" s="101"/>
      <c r="C4" s="102" t="s">
        <v>55</v>
      </c>
      <c r="D4" s="73">
        <v>0</v>
      </c>
      <c r="E4" s="8">
        <v>0</v>
      </c>
      <c r="F4" s="8">
        <v>0</v>
      </c>
      <c r="G4" s="8">
        <v>0</v>
      </c>
      <c r="H4" s="8">
        <v>0</v>
      </c>
      <c r="I4" s="73">
        <v>0</v>
      </c>
      <c r="J4" s="73">
        <v>28</v>
      </c>
      <c r="K4" s="8">
        <v>0</v>
      </c>
      <c r="L4" s="8">
        <v>0</v>
      </c>
      <c r="M4" s="8">
        <v>0</v>
      </c>
      <c r="N4" s="73">
        <v>0</v>
      </c>
      <c r="O4" s="10">
        <v>14</v>
      </c>
      <c r="P4" s="8">
        <v>0</v>
      </c>
      <c r="Q4" s="73">
        <v>0</v>
      </c>
      <c r="R4" s="73">
        <v>0</v>
      </c>
      <c r="S4" s="8">
        <v>0</v>
      </c>
      <c r="T4" s="73">
        <v>0</v>
      </c>
      <c r="U4" s="8">
        <v>0</v>
      </c>
      <c r="V4" s="8">
        <v>0</v>
      </c>
      <c r="W4" s="73">
        <v>0</v>
      </c>
      <c r="X4" s="8">
        <v>0</v>
      </c>
      <c r="Y4" s="8">
        <v>0</v>
      </c>
      <c r="Z4" s="8">
        <v>0</v>
      </c>
      <c r="AA4" s="73">
        <v>0</v>
      </c>
      <c r="AB4" s="10">
        <v>0</v>
      </c>
      <c r="AC4" s="8">
        <v>0</v>
      </c>
      <c r="AD4" s="69">
        <v>0</v>
      </c>
      <c r="AE4" s="8">
        <v>0</v>
      </c>
      <c r="AF4" s="10">
        <v>0</v>
      </c>
      <c r="AG4" s="87">
        <f>SUM(D4:AE4)-D4-I4-J4-N4-O4-Q4-R4-T4-W4-AB4-AD4-AA4</f>
        <v>0</v>
      </c>
      <c r="AH4" s="49">
        <f>O4+AF4+AB4</f>
        <v>14</v>
      </c>
      <c r="AI4" s="50">
        <f>I4+N4+R4+J4+T4+Q4+D4+W4+AD4+AA4</f>
        <v>28</v>
      </c>
      <c r="AJ4" s="51">
        <f>AG4+AH4+AI4</f>
        <v>42</v>
      </c>
      <c r="AL4" s="55">
        <v>100.35</v>
      </c>
      <c r="AM4" s="83"/>
    </row>
    <row r="5" spans="1:39" ht="30.75" customHeight="1">
      <c r="A5" s="107" t="s">
        <v>2</v>
      </c>
      <c r="B5" s="92" t="s">
        <v>56</v>
      </c>
      <c r="C5" s="93" t="s">
        <v>57</v>
      </c>
      <c r="D5" s="74">
        <v>0</v>
      </c>
      <c r="E5" s="5">
        <v>0</v>
      </c>
      <c r="F5" s="5">
        <v>0</v>
      </c>
      <c r="G5" s="5">
        <v>0</v>
      </c>
      <c r="H5" s="5">
        <v>0</v>
      </c>
      <c r="I5" s="74">
        <v>0</v>
      </c>
      <c r="J5" s="74">
        <v>0</v>
      </c>
      <c r="K5" s="5">
        <v>0</v>
      </c>
      <c r="L5" s="5">
        <v>0</v>
      </c>
      <c r="M5" s="5">
        <v>0</v>
      </c>
      <c r="N5" s="74">
        <v>0</v>
      </c>
      <c r="O5" s="11">
        <v>42</v>
      </c>
      <c r="P5" s="5">
        <v>60</v>
      </c>
      <c r="Q5" s="74">
        <v>0</v>
      </c>
      <c r="R5" s="74">
        <v>30</v>
      </c>
      <c r="S5" s="5">
        <v>0</v>
      </c>
      <c r="T5" s="74">
        <v>0</v>
      </c>
      <c r="U5" s="5">
        <v>0</v>
      </c>
      <c r="V5" s="5">
        <v>0</v>
      </c>
      <c r="W5" s="74">
        <v>0</v>
      </c>
      <c r="X5" s="5">
        <v>0</v>
      </c>
      <c r="Y5" s="5">
        <v>0</v>
      </c>
      <c r="Z5" s="5">
        <v>0</v>
      </c>
      <c r="AA5" s="74">
        <v>0</v>
      </c>
      <c r="AB5" s="11">
        <v>0</v>
      </c>
      <c r="AC5" s="5">
        <v>0</v>
      </c>
      <c r="AD5" s="70">
        <v>0</v>
      </c>
      <c r="AE5" s="5">
        <v>0</v>
      </c>
      <c r="AF5" s="11">
        <v>0</v>
      </c>
      <c r="AG5" s="19">
        <f aca="true" t="shared" si="0" ref="AG5:AG10">SUM(D5:AE5)-D5-I5-J5-N5-O5-Q5-R5-T5-W5-AB5-AD5-AA5</f>
        <v>60</v>
      </c>
      <c r="AH5" s="124">
        <f aca="true" t="shared" si="1" ref="AH5:AH10">O5+AF5+AB5</f>
        <v>42</v>
      </c>
      <c r="AI5" s="27">
        <f aca="true" t="shared" si="2" ref="AI5:AI10">I5+N5+R5+J5+T5+Q5+D5+W5+AD5+AA5</f>
        <v>30</v>
      </c>
      <c r="AJ5" s="60">
        <f aca="true" t="shared" si="3" ref="AJ5:AJ10">AG5+AH5+AI5</f>
        <v>132</v>
      </c>
      <c r="AL5" s="82"/>
      <c r="AM5" s="84"/>
    </row>
    <row r="6" spans="1:39" ht="57">
      <c r="A6" s="150" t="s">
        <v>7</v>
      </c>
      <c r="B6" s="76" t="s">
        <v>58</v>
      </c>
      <c r="C6" s="77" t="s">
        <v>59</v>
      </c>
      <c r="D6" s="74">
        <v>0</v>
      </c>
      <c r="E6" s="5">
        <v>0</v>
      </c>
      <c r="F6" s="5">
        <v>0</v>
      </c>
      <c r="G6" s="5">
        <v>0</v>
      </c>
      <c r="H6" s="5">
        <v>0</v>
      </c>
      <c r="I6" s="74">
        <v>0</v>
      </c>
      <c r="J6" s="74">
        <v>24</v>
      </c>
      <c r="K6" s="5">
        <v>0</v>
      </c>
      <c r="L6" s="5">
        <v>0</v>
      </c>
      <c r="M6" s="5">
        <v>0</v>
      </c>
      <c r="N6" s="74">
        <v>0</v>
      </c>
      <c r="O6" s="11">
        <v>20</v>
      </c>
      <c r="P6" s="5">
        <v>60</v>
      </c>
      <c r="Q6" s="74">
        <v>30</v>
      </c>
      <c r="R6" s="74">
        <v>30</v>
      </c>
      <c r="S6" s="5">
        <v>0</v>
      </c>
      <c r="T6" s="74">
        <v>0</v>
      </c>
      <c r="U6" s="5">
        <v>0</v>
      </c>
      <c r="V6" s="5">
        <v>0</v>
      </c>
      <c r="W6" s="74">
        <v>0</v>
      </c>
      <c r="X6" s="5">
        <v>0</v>
      </c>
      <c r="Y6" s="5">
        <v>0</v>
      </c>
      <c r="Z6" s="5">
        <v>0</v>
      </c>
      <c r="AA6" s="74">
        <v>0</v>
      </c>
      <c r="AB6" s="11">
        <v>0</v>
      </c>
      <c r="AC6" s="5">
        <v>0</v>
      </c>
      <c r="AD6" s="70">
        <v>0</v>
      </c>
      <c r="AE6" s="5">
        <v>0</v>
      </c>
      <c r="AF6" s="11">
        <v>0</v>
      </c>
      <c r="AG6" s="19">
        <f t="shared" si="0"/>
        <v>60</v>
      </c>
      <c r="AH6" s="124">
        <f t="shared" si="1"/>
        <v>20</v>
      </c>
      <c r="AI6" s="27">
        <f t="shared" si="2"/>
        <v>84</v>
      </c>
      <c r="AJ6" s="60">
        <f t="shared" si="3"/>
        <v>164</v>
      </c>
      <c r="AL6" s="53"/>
      <c r="AM6" s="80">
        <v>100</v>
      </c>
    </row>
    <row r="7" spans="1:39" ht="45">
      <c r="A7" s="149">
        <v>4</v>
      </c>
      <c r="B7" s="52" t="s">
        <v>14</v>
      </c>
      <c r="C7" s="56" t="s">
        <v>62</v>
      </c>
      <c r="D7" s="74">
        <v>0</v>
      </c>
      <c r="E7" s="5">
        <v>60</v>
      </c>
      <c r="F7" s="5">
        <v>0</v>
      </c>
      <c r="G7" s="5">
        <v>0</v>
      </c>
      <c r="H7" s="5">
        <v>0</v>
      </c>
      <c r="I7" s="74">
        <v>0</v>
      </c>
      <c r="J7" s="74">
        <v>2</v>
      </c>
      <c r="K7" s="5">
        <v>0</v>
      </c>
      <c r="L7" s="5">
        <v>0</v>
      </c>
      <c r="M7" s="5">
        <v>60</v>
      </c>
      <c r="N7" s="74">
        <v>0</v>
      </c>
      <c r="O7" s="11">
        <v>28</v>
      </c>
      <c r="P7" s="5">
        <v>0</v>
      </c>
      <c r="Q7" s="74">
        <v>30</v>
      </c>
      <c r="R7" s="74">
        <v>30</v>
      </c>
      <c r="S7" s="5">
        <v>0</v>
      </c>
      <c r="T7" s="74">
        <v>0</v>
      </c>
      <c r="U7" s="5">
        <v>0</v>
      </c>
      <c r="V7" s="5">
        <v>0</v>
      </c>
      <c r="W7" s="74">
        <v>0</v>
      </c>
      <c r="X7" s="5">
        <v>0</v>
      </c>
      <c r="Y7" s="5">
        <v>0</v>
      </c>
      <c r="Z7" s="5">
        <v>0</v>
      </c>
      <c r="AA7" s="74">
        <v>0</v>
      </c>
      <c r="AB7" s="11">
        <v>16</v>
      </c>
      <c r="AC7" s="5">
        <v>0</v>
      </c>
      <c r="AD7" s="70">
        <v>0</v>
      </c>
      <c r="AE7" s="5">
        <v>0</v>
      </c>
      <c r="AF7" s="11">
        <v>0</v>
      </c>
      <c r="AG7" s="19">
        <f t="shared" si="0"/>
        <v>120</v>
      </c>
      <c r="AH7" s="124">
        <f t="shared" si="1"/>
        <v>44</v>
      </c>
      <c r="AI7" s="27">
        <f t="shared" si="2"/>
        <v>62</v>
      </c>
      <c r="AJ7" s="60">
        <f t="shared" si="3"/>
        <v>226</v>
      </c>
      <c r="AL7" s="53">
        <v>99</v>
      </c>
      <c r="AM7" s="80"/>
    </row>
    <row r="8" spans="1:39" ht="34.5" customHeight="1">
      <c r="A8" s="108">
        <v>5</v>
      </c>
      <c r="B8" s="5" t="s">
        <v>24</v>
      </c>
      <c r="C8" s="13" t="s">
        <v>25</v>
      </c>
      <c r="D8" s="74">
        <v>20</v>
      </c>
      <c r="E8" s="5">
        <v>60</v>
      </c>
      <c r="F8" s="5">
        <v>0</v>
      </c>
      <c r="G8" s="5">
        <v>0</v>
      </c>
      <c r="H8" s="5">
        <v>0</v>
      </c>
      <c r="I8" s="74">
        <v>0</v>
      </c>
      <c r="J8" s="74">
        <v>0</v>
      </c>
      <c r="K8" s="5">
        <v>0</v>
      </c>
      <c r="L8" s="5">
        <v>0</v>
      </c>
      <c r="M8" s="5">
        <v>60</v>
      </c>
      <c r="N8" s="74">
        <v>0</v>
      </c>
      <c r="O8" s="11">
        <v>36</v>
      </c>
      <c r="P8" s="5">
        <v>0</v>
      </c>
      <c r="Q8" s="74">
        <v>0</v>
      </c>
      <c r="R8" s="74">
        <v>30</v>
      </c>
      <c r="S8" s="5">
        <v>0</v>
      </c>
      <c r="T8" s="74">
        <v>0</v>
      </c>
      <c r="U8" s="5">
        <v>0</v>
      </c>
      <c r="V8" s="5">
        <v>0</v>
      </c>
      <c r="W8" s="74">
        <v>0</v>
      </c>
      <c r="X8" s="5">
        <v>0</v>
      </c>
      <c r="Y8" s="5">
        <v>0</v>
      </c>
      <c r="Z8" s="5">
        <v>0</v>
      </c>
      <c r="AA8" s="74">
        <v>0</v>
      </c>
      <c r="AB8" s="11">
        <v>22</v>
      </c>
      <c r="AC8" s="5">
        <v>0</v>
      </c>
      <c r="AD8" s="70">
        <v>0</v>
      </c>
      <c r="AE8" s="5">
        <v>0</v>
      </c>
      <c r="AF8" s="11">
        <v>0</v>
      </c>
      <c r="AG8" s="19">
        <f t="shared" si="0"/>
        <v>120</v>
      </c>
      <c r="AH8" s="124">
        <f t="shared" si="1"/>
        <v>58</v>
      </c>
      <c r="AI8" s="27">
        <f t="shared" si="2"/>
        <v>50</v>
      </c>
      <c r="AJ8" s="60">
        <f t="shared" si="3"/>
        <v>228</v>
      </c>
      <c r="AL8" s="53"/>
      <c r="AM8" s="80"/>
    </row>
    <row r="9" spans="1:39" ht="60">
      <c r="A9" s="109">
        <v>5</v>
      </c>
      <c r="B9" s="5" t="s">
        <v>63</v>
      </c>
      <c r="C9" s="13" t="s">
        <v>64</v>
      </c>
      <c r="D9" s="74">
        <v>40</v>
      </c>
      <c r="E9" s="5">
        <v>0</v>
      </c>
      <c r="F9" s="5">
        <v>0</v>
      </c>
      <c r="G9" s="5">
        <v>0</v>
      </c>
      <c r="H9" s="5">
        <v>0</v>
      </c>
      <c r="I9" s="74">
        <v>0</v>
      </c>
      <c r="J9" s="74">
        <v>0</v>
      </c>
      <c r="K9" s="5">
        <v>0</v>
      </c>
      <c r="L9" s="5">
        <v>0</v>
      </c>
      <c r="M9" s="5">
        <v>60</v>
      </c>
      <c r="N9" s="74">
        <v>0</v>
      </c>
      <c r="O9" s="11">
        <v>38</v>
      </c>
      <c r="P9" s="5">
        <v>0</v>
      </c>
      <c r="Q9" s="74">
        <v>0</v>
      </c>
      <c r="R9" s="74">
        <v>30</v>
      </c>
      <c r="S9" s="5">
        <v>0</v>
      </c>
      <c r="T9" s="74">
        <v>0</v>
      </c>
      <c r="U9" s="5">
        <v>0</v>
      </c>
      <c r="V9" s="5">
        <v>0</v>
      </c>
      <c r="W9" s="74">
        <v>0</v>
      </c>
      <c r="X9" s="5">
        <v>0</v>
      </c>
      <c r="Y9" s="5">
        <v>0</v>
      </c>
      <c r="Z9" s="5">
        <v>0</v>
      </c>
      <c r="AA9" s="74">
        <v>0</v>
      </c>
      <c r="AB9" s="11">
        <v>0</v>
      </c>
      <c r="AC9" s="5">
        <v>0</v>
      </c>
      <c r="AD9" s="70">
        <v>0</v>
      </c>
      <c r="AE9" s="5">
        <v>60</v>
      </c>
      <c r="AF9" s="11">
        <v>0</v>
      </c>
      <c r="AG9" s="19">
        <f t="shared" si="0"/>
        <v>120</v>
      </c>
      <c r="AH9" s="124">
        <f>O9+AF9+AB9</f>
        <v>38</v>
      </c>
      <c r="AI9" s="27">
        <f t="shared" si="2"/>
        <v>70</v>
      </c>
      <c r="AJ9" s="60">
        <f>AG9+AH9+AI9</f>
        <v>228</v>
      </c>
      <c r="AL9" s="53"/>
      <c r="AM9" s="80"/>
    </row>
    <row r="10" spans="1:39" ht="45.75" customHeight="1" thickBot="1">
      <c r="A10" s="110">
        <v>7</v>
      </c>
      <c r="B10" s="6" t="s">
        <v>65</v>
      </c>
      <c r="C10" s="111" t="s">
        <v>66</v>
      </c>
      <c r="D10" s="75">
        <v>10</v>
      </c>
      <c r="E10" s="6">
        <v>0</v>
      </c>
      <c r="F10" s="6">
        <v>0</v>
      </c>
      <c r="G10" s="6">
        <v>0</v>
      </c>
      <c r="H10" s="6">
        <v>0</v>
      </c>
      <c r="I10" s="75">
        <v>0</v>
      </c>
      <c r="J10" s="75">
        <v>4</v>
      </c>
      <c r="K10" s="6">
        <v>60</v>
      </c>
      <c r="L10" s="6">
        <v>0</v>
      </c>
      <c r="M10" s="6">
        <v>60</v>
      </c>
      <c r="N10" s="75">
        <v>0</v>
      </c>
      <c r="O10" s="12">
        <v>96</v>
      </c>
      <c r="P10" s="6">
        <v>0</v>
      </c>
      <c r="Q10" s="75">
        <v>30</v>
      </c>
      <c r="R10" s="75">
        <v>30</v>
      </c>
      <c r="S10" s="6">
        <v>0</v>
      </c>
      <c r="T10" s="75">
        <v>0</v>
      </c>
      <c r="U10" s="6">
        <v>0</v>
      </c>
      <c r="V10" s="6">
        <v>0</v>
      </c>
      <c r="W10" s="75">
        <v>0</v>
      </c>
      <c r="X10" s="6">
        <v>0</v>
      </c>
      <c r="Y10" s="6">
        <v>0</v>
      </c>
      <c r="Z10" s="6">
        <v>0</v>
      </c>
      <c r="AA10" s="75">
        <v>60</v>
      </c>
      <c r="AB10" s="12">
        <v>68</v>
      </c>
      <c r="AC10" s="6">
        <v>0</v>
      </c>
      <c r="AD10" s="71">
        <v>0</v>
      </c>
      <c r="AE10" s="6">
        <v>0</v>
      </c>
      <c r="AF10" s="12">
        <v>6</v>
      </c>
      <c r="AG10" s="21">
        <f t="shared" si="0"/>
        <v>120</v>
      </c>
      <c r="AH10" s="125">
        <f t="shared" si="1"/>
        <v>170</v>
      </c>
      <c r="AI10" s="28">
        <f t="shared" si="2"/>
        <v>134</v>
      </c>
      <c r="AJ10" s="126">
        <f t="shared" si="3"/>
        <v>424</v>
      </c>
      <c r="AL10" s="54"/>
      <c r="AM10" s="81"/>
    </row>
    <row r="11" spans="1:36" s="1" customFormat="1" ht="27" customHeight="1">
      <c r="A11" s="40"/>
      <c r="B11" s="40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0"/>
      <c r="AH11" s="40"/>
      <c r="AI11" s="40"/>
      <c r="AJ11" s="45"/>
    </row>
    <row r="12" spans="1:36" s="1" customFormat="1" ht="27" customHeight="1">
      <c r="A12" s="44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/>
      <c r="AG12" s="40"/>
      <c r="AH12" s="40"/>
      <c r="AI12" s="45"/>
      <c r="AJ12" s="45"/>
    </row>
    <row r="13" spans="1:38" ht="21.75" customHeight="1">
      <c r="A13" s="40"/>
      <c r="B13" s="40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0"/>
      <c r="AH13" s="40"/>
      <c r="AI13" s="40"/>
      <c r="AJ13" s="45"/>
      <c r="AK13" s="1"/>
      <c r="AL13" s="1"/>
    </row>
    <row r="14" spans="1:38" ht="29.25" customHeight="1">
      <c r="A14" s="40"/>
      <c r="B14" s="40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0"/>
      <c r="AH14" s="40"/>
      <c r="AI14" s="40"/>
      <c r="AJ14" s="45"/>
      <c r="AK14" s="1"/>
      <c r="AL14" s="1"/>
    </row>
    <row r="15" spans="1:36" ht="24" customHeight="1">
      <c r="A15" s="40"/>
      <c r="B15" s="40"/>
      <c r="C15" s="4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0"/>
      <c r="AH15" s="40"/>
      <c r="AI15" s="40"/>
      <c r="AJ15" s="45"/>
    </row>
    <row r="16" spans="1:36" ht="21.75" customHeight="1">
      <c r="A16" s="40"/>
      <c r="B16" s="40"/>
      <c r="C16" s="4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0"/>
      <c r="AH16" s="40"/>
      <c r="AI16" s="40"/>
      <c r="AJ16" s="45"/>
    </row>
    <row r="17" spans="1:36" ht="21" customHeight="1">
      <c r="A17" s="40"/>
      <c r="B17" s="40"/>
      <c r="C17" s="4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0"/>
      <c r="AH17" s="40"/>
      <c r="AI17" s="40"/>
      <c r="AJ17" s="45"/>
    </row>
    <row r="18" spans="1:36" ht="20.25" customHeight="1">
      <c r="A18" s="40"/>
      <c r="B18" s="40"/>
      <c r="C18" s="47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0"/>
      <c r="AH18" s="40"/>
      <c r="AI18" s="40"/>
      <c r="AJ18" s="45"/>
    </row>
    <row r="19" spans="1:36" ht="23.25" customHeight="1">
      <c r="A19" s="40"/>
      <c r="B19" s="40"/>
      <c r="C19" s="4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0"/>
      <c r="AH19" s="40"/>
      <c r="AI19" s="40"/>
      <c r="AJ19" s="45"/>
    </row>
    <row r="20" spans="1:36" ht="20.25" customHeight="1">
      <c r="A20" s="40"/>
      <c r="B20" s="40"/>
      <c r="C20" s="47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0"/>
      <c r="AH20" s="40"/>
      <c r="AI20" s="40"/>
      <c r="AJ20" s="45"/>
    </row>
    <row r="21" spans="1:36" ht="20.25" customHeight="1">
      <c r="A21" s="40"/>
      <c r="B21" s="40"/>
      <c r="C21" s="47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0"/>
      <c r="AH21" s="40"/>
      <c r="AI21" s="40"/>
      <c r="AJ21" s="45"/>
    </row>
    <row r="22" spans="1:36" ht="21" customHeight="1">
      <c r="A22" s="40"/>
      <c r="B22" s="40"/>
      <c r="C22" s="47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0"/>
      <c r="AH22" s="40"/>
      <c r="AI22" s="40"/>
      <c r="AJ22" s="45"/>
    </row>
    <row r="23" spans="1:36" ht="27" customHeight="1">
      <c r="A23" s="40"/>
      <c r="B23" s="40"/>
      <c r="C23" s="47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0"/>
      <c r="AH23" s="40"/>
      <c r="AI23" s="40"/>
      <c r="AJ23" s="45"/>
    </row>
    <row r="24" spans="1:36" ht="21" customHeight="1">
      <c r="A24" s="40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6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</row>
    <row r="26" spans="1:36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  <row r="27" spans="1:36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</row>
  </sheetData>
  <sheetProtection/>
  <mergeCells count="4">
    <mergeCell ref="AG1:AG2"/>
    <mergeCell ref="AJ1:AJ2"/>
    <mergeCell ref="AL1:AL2"/>
    <mergeCell ref="AM1:AM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Roman,Félkövér"&amp;16Gizella Kupa 2022
Középfokú verseny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80" zoomScaleNormal="80" zoomScaleSheetLayoutView="90" zoomScalePageLayoutView="80" workbookViewId="0" topLeftCell="B1">
      <selection activeCell="L14" sqref="L14"/>
    </sheetView>
  </sheetViews>
  <sheetFormatPr defaultColWidth="9.140625" defaultRowHeight="12.75"/>
  <cols>
    <col min="1" max="1" width="10.421875" style="0" customWidth="1"/>
    <col min="2" max="2" width="24.00390625" style="0" bestFit="1" customWidth="1"/>
    <col min="3" max="3" width="30.28125" style="0" customWidth="1"/>
    <col min="4" max="4" width="5.421875" style="0" customWidth="1"/>
    <col min="5" max="5" width="8.140625" style="0" customWidth="1"/>
    <col min="6" max="6" width="5.57421875" style="0" customWidth="1"/>
    <col min="7" max="7" width="4.8515625" style="0" bestFit="1" customWidth="1"/>
    <col min="8" max="8" width="5.7109375" style="0" customWidth="1"/>
    <col min="9" max="9" width="6.421875" style="0" customWidth="1"/>
    <col min="10" max="10" width="7.7109375" style="0" customWidth="1"/>
    <col min="11" max="11" width="7.00390625" style="0" customWidth="1"/>
    <col min="12" max="12" width="8.00390625" style="0" customWidth="1"/>
    <col min="13" max="13" width="5.8515625" style="0" customWidth="1"/>
    <col min="14" max="14" width="7.421875" style="0" customWidth="1"/>
    <col min="15" max="15" width="7.00390625" style="0" customWidth="1"/>
    <col min="16" max="16" width="6.00390625" style="0" customWidth="1"/>
    <col min="17" max="17" width="5.28125" style="0" customWidth="1"/>
    <col min="18" max="18" width="8.00390625" style="0" customWidth="1"/>
    <col min="19" max="19" width="6.00390625" style="0" customWidth="1"/>
    <col min="20" max="20" width="7.00390625" style="0" customWidth="1"/>
    <col min="21" max="21" width="5.8515625" style="0" customWidth="1"/>
    <col min="22" max="22" width="5.00390625" style="0" bestFit="1" customWidth="1"/>
    <col min="23" max="23" width="6.28125" style="0" customWidth="1"/>
    <col min="24" max="24" width="8.28125" style="0" customWidth="1"/>
    <col min="25" max="26" width="7.28125" style="0" customWidth="1"/>
    <col min="27" max="27" width="7.8515625" style="0" customWidth="1"/>
    <col min="28" max="28" width="9.140625" style="0" bestFit="1" customWidth="1"/>
    <col min="29" max="29" width="3.00390625" style="0" customWidth="1"/>
    <col min="30" max="30" width="12.7109375" style="0" customWidth="1"/>
  </cols>
  <sheetData>
    <row r="1" spans="1:30" ht="42.75" customHeight="1" thickBot="1">
      <c r="A1" s="2" t="s">
        <v>0</v>
      </c>
      <c r="B1" s="3" t="s">
        <v>13</v>
      </c>
      <c r="C1" s="4" t="s">
        <v>5</v>
      </c>
      <c r="D1" s="4">
        <v>1</v>
      </c>
      <c r="E1" s="4">
        <v>2</v>
      </c>
      <c r="F1" s="39">
        <v>3</v>
      </c>
      <c r="G1" s="4">
        <v>4</v>
      </c>
      <c r="H1" s="4">
        <v>5</v>
      </c>
      <c r="I1" s="4">
        <v>6</v>
      </c>
      <c r="J1" s="3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31">
        <v>13</v>
      </c>
      <c r="Q1" s="32">
        <v>14</v>
      </c>
      <c r="R1" s="32">
        <v>15</v>
      </c>
      <c r="S1" s="32">
        <v>16</v>
      </c>
      <c r="T1" s="32">
        <v>17</v>
      </c>
      <c r="U1" s="32">
        <v>18</v>
      </c>
      <c r="V1" s="32">
        <v>19</v>
      </c>
      <c r="W1" s="32">
        <v>20</v>
      </c>
      <c r="X1" s="4"/>
      <c r="Y1" s="151" t="s">
        <v>11</v>
      </c>
      <c r="Z1" s="16"/>
      <c r="AA1" s="24"/>
      <c r="AB1" s="153" t="s">
        <v>1</v>
      </c>
      <c r="AC1" s="7"/>
      <c r="AD1" s="155" t="s">
        <v>41</v>
      </c>
    </row>
    <row r="2" spans="1:30" ht="118.5" customHeight="1" thickBot="1">
      <c r="A2" s="33"/>
      <c r="B2" s="48"/>
      <c r="C2" s="34"/>
      <c r="D2" s="35" t="s">
        <v>4</v>
      </c>
      <c r="E2" s="72" t="s">
        <v>27</v>
      </c>
      <c r="F2" s="36" t="s">
        <v>28</v>
      </c>
      <c r="G2" s="36" t="s">
        <v>29</v>
      </c>
      <c r="H2" s="36" t="s">
        <v>30</v>
      </c>
      <c r="I2" s="86" t="s">
        <v>31</v>
      </c>
      <c r="J2" s="36" t="s">
        <v>30</v>
      </c>
      <c r="K2" s="86" t="s">
        <v>32</v>
      </c>
      <c r="L2" s="72" t="s">
        <v>16</v>
      </c>
      <c r="M2" s="35" t="s">
        <v>12</v>
      </c>
      <c r="N2" s="37" t="s">
        <v>8</v>
      </c>
      <c r="O2" s="36" t="s">
        <v>33</v>
      </c>
      <c r="P2" s="36" t="s">
        <v>4</v>
      </c>
      <c r="Q2" s="35" t="s">
        <v>34</v>
      </c>
      <c r="R2" s="37" t="s">
        <v>8</v>
      </c>
      <c r="S2" s="35" t="s">
        <v>35</v>
      </c>
      <c r="T2" s="35" t="s">
        <v>28</v>
      </c>
      <c r="U2" s="72" t="s">
        <v>31</v>
      </c>
      <c r="V2" s="35" t="s">
        <v>4</v>
      </c>
      <c r="W2" s="35" t="s">
        <v>36</v>
      </c>
      <c r="X2" s="38" t="s">
        <v>9</v>
      </c>
      <c r="Y2" s="152"/>
      <c r="Z2" s="17" t="s">
        <v>3</v>
      </c>
      <c r="AA2" s="25" t="s">
        <v>10</v>
      </c>
      <c r="AB2" s="154"/>
      <c r="AC2" s="7"/>
      <c r="AD2" s="159"/>
    </row>
    <row r="3" spans="1:30" ht="28.5" customHeight="1" thickBot="1">
      <c r="A3" s="61"/>
      <c r="B3" s="62"/>
      <c r="C3" s="63"/>
      <c r="D3" s="63"/>
      <c r="E3" s="79" t="s">
        <v>37</v>
      </c>
      <c r="F3" s="64"/>
      <c r="G3" s="64"/>
      <c r="H3" s="63"/>
      <c r="I3" s="96">
        <v>95</v>
      </c>
      <c r="J3" s="94"/>
      <c r="K3" s="85" t="s">
        <v>30</v>
      </c>
      <c r="L3" s="85" t="s">
        <v>38</v>
      </c>
      <c r="M3" s="65"/>
      <c r="N3" s="95" t="s">
        <v>20</v>
      </c>
      <c r="O3" s="64"/>
      <c r="P3" s="64"/>
      <c r="Q3" s="67"/>
      <c r="R3" s="78" t="s">
        <v>21</v>
      </c>
      <c r="S3" s="66"/>
      <c r="T3" s="64"/>
      <c r="U3" s="79">
        <v>100</v>
      </c>
      <c r="V3" s="63"/>
      <c r="W3" s="63"/>
      <c r="X3" s="68" t="s">
        <v>39</v>
      </c>
      <c r="Y3" s="20"/>
      <c r="Z3" s="22"/>
      <c r="AA3" s="26"/>
      <c r="AB3" s="29"/>
      <c r="AC3" s="7"/>
      <c r="AD3" s="103"/>
    </row>
    <row r="4" spans="1:30" ht="67.5" customHeight="1">
      <c r="A4" s="14" t="s">
        <v>6</v>
      </c>
      <c r="B4" s="101" t="s">
        <v>15</v>
      </c>
      <c r="C4" s="102" t="s">
        <v>26</v>
      </c>
      <c r="D4" s="8">
        <v>0</v>
      </c>
      <c r="E4" s="73">
        <v>0</v>
      </c>
      <c r="F4" s="8">
        <v>0</v>
      </c>
      <c r="G4" s="8">
        <v>60</v>
      </c>
      <c r="H4" s="8">
        <v>0</v>
      </c>
      <c r="I4" s="73">
        <v>0</v>
      </c>
      <c r="J4" s="8">
        <v>0</v>
      </c>
      <c r="K4" s="73">
        <v>0</v>
      </c>
      <c r="L4" s="73">
        <v>4</v>
      </c>
      <c r="M4" s="8">
        <v>0</v>
      </c>
      <c r="N4" s="10">
        <v>34</v>
      </c>
      <c r="O4" s="8">
        <v>0</v>
      </c>
      <c r="P4" s="8">
        <v>0</v>
      </c>
      <c r="Q4" s="8">
        <v>0</v>
      </c>
      <c r="R4" s="10">
        <v>116</v>
      </c>
      <c r="S4" s="8">
        <v>60</v>
      </c>
      <c r="T4" s="8">
        <v>0</v>
      </c>
      <c r="U4" s="73">
        <v>0</v>
      </c>
      <c r="V4" s="8">
        <v>0</v>
      </c>
      <c r="W4" s="8">
        <v>0</v>
      </c>
      <c r="X4" s="10">
        <v>12</v>
      </c>
      <c r="Y4" s="87">
        <f>SUM(D4:W4)-E4-I4-K4-L4-N4-R4-U4</f>
        <v>120</v>
      </c>
      <c r="Z4" s="88">
        <f>N4+R4+X4</f>
        <v>162</v>
      </c>
      <c r="AA4" s="89">
        <f>E4+I4+K4+U4+L4</f>
        <v>4</v>
      </c>
      <c r="AB4" s="97">
        <f>Y4+Z4+AA4</f>
        <v>286</v>
      </c>
      <c r="AC4" s="7"/>
      <c r="AD4" s="104">
        <v>100.35</v>
      </c>
    </row>
    <row r="5" spans="1:30" ht="108.75" customHeight="1">
      <c r="A5" s="15" t="s">
        <v>2</v>
      </c>
      <c r="B5" s="90" t="s">
        <v>67</v>
      </c>
      <c r="C5" s="91" t="s">
        <v>40</v>
      </c>
      <c r="D5" s="5">
        <v>60</v>
      </c>
      <c r="E5" s="74">
        <v>0</v>
      </c>
      <c r="F5" s="5">
        <v>0</v>
      </c>
      <c r="G5" s="5">
        <v>0</v>
      </c>
      <c r="H5" s="5">
        <v>0</v>
      </c>
      <c r="I5" s="74">
        <v>0</v>
      </c>
      <c r="J5" s="5">
        <v>60</v>
      </c>
      <c r="K5" s="74">
        <v>0</v>
      </c>
      <c r="L5" s="74">
        <v>4</v>
      </c>
      <c r="M5" s="5">
        <v>0</v>
      </c>
      <c r="N5" s="11">
        <v>24</v>
      </c>
      <c r="O5" s="5">
        <v>0</v>
      </c>
      <c r="P5" s="5">
        <v>0</v>
      </c>
      <c r="Q5" s="5">
        <v>0</v>
      </c>
      <c r="R5" s="11">
        <v>0</v>
      </c>
      <c r="S5" s="5">
        <v>0</v>
      </c>
      <c r="T5" s="5">
        <v>0</v>
      </c>
      <c r="U5" s="74">
        <v>0</v>
      </c>
      <c r="V5" s="5">
        <v>60</v>
      </c>
      <c r="W5" s="5">
        <v>60</v>
      </c>
      <c r="X5" s="11">
        <v>24</v>
      </c>
      <c r="Y5" s="19">
        <f>SUM(D5:W5)-E5-I5-K5-L5-N5-R5-U5</f>
        <v>240</v>
      </c>
      <c r="Z5" s="18">
        <f>N5+R5+X5</f>
        <v>48</v>
      </c>
      <c r="AA5" s="27">
        <f>E5+I5+K5+U5+L5</f>
        <v>4</v>
      </c>
      <c r="AB5" s="9">
        <f>Y5+Z5+AA5</f>
        <v>292</v>
      </c>
      <c r="AC5" s="7"/>
      <c r="AD5" s="105">
        <v>99</v>
      </c>
    </row>
    <row r="6" spans="1:30" ht="39" customHeight="1" thickBot="1">
      <c r="A6" s="98" t="s">
        <v>7</v>
      </c>
      <c r="B6" s="99" t="s">
        <v>22</v>
      </c>
      <c r="C6" s="100" t="s">
        <v>23</v>
      </c>
      <c r="D6" s="6">
        <v>0</v>
      </c>
      <c r="E6" s="75">
        <v>0</v>
      </c>
      <c r="F6" s="6">
        <v>0</v>
      </c>
      <c r="G6" s="6">
        <v>0</v>
      </c>
      <c r="H6" s="6">
        <v>0</v>
      </c>
      <c r="I6" s="75">
        <v>0</v>
      </c>
      <c r="J6" s="6">
        <v>60</v>
      </c>
      <c r="K6" s="75">
        <v>0</v>
      </c>
      <c r="L6" s="75">
        <v>30</v>
      </c>
      <c r="M6" s="6">
        <v>0</v>
      </c>
      <c r="N6" s="12">
        <v>100</v>
      </c>
      <c r="O6" s="6">
        <v>0</v>
      </c>
      <c r="P6" s="6">
        <v>0</v>
      </c>
      <c r="Q6" s="6">
        <v>0</v>
      </c>
      <c r="R6" s="12">
        <v>46</v>
      </c>
      <c r="S6" s="6">
        <v>0</v>
      </c>
      <c r="T6" s="6">
        <v>0</v>
      </c>
      <c r="U6" s="75">
        <v>0</v>
      </c>
      <c r="V6" s="6">
        <v>0</v>
      </c>
      <c r="W6" s="6">
        <v>60</v>
      </c>
      <c r="X6" s="12">
        <v>0</v>
      </c>
      <c r="Y6" s="21">
        <f>SUM(D6:W6)-E6-I6-K6-L6-N6-R6-U6</f>
        <v>120</v>
      </c>
      <c r="Z6" s="23">
        <f>N6+R6+X6</f>
        <v>146</v>
      </c>
      <c r="AA6" s="28">
        <f>E6+I6+K6+U6+L6</f>
        <v>30</v>
      </c>
      <c r="AB6" s="30">
        <f>Y6+Z6+AA6</f>
        <v>296</v>
      </c>
      <c r="AC6" s="7"/>
      <c r="AD6" s="106"/>
    </row>
    <row r="7" spans="1:32" ht="15.75">
      <c r="A7" s="40"/>
      <c r="B7" s="44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0"/>
      <c r="Y7" s="40"/>
      <c r="Z7" s="40"/>
      <c r="AA7" s="45"/>
      <c r="AB7" s="46"/>
      <c r="AC7" s="59"/>
      <c r="AD7" s="1"/>
      <c r="AE7" s="1"/>
      <c r="AF7" s="1"/>
    </row>
    <row r="8" spans="1:29" s="1" customFormat="1" ht="36.75" customHeight="1">
      <c r="A8" s="40"/>
      <c r="B8" s="44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0"/>
      <c r="Y8" s="40"/>
      <c r="Z8" s="40"/>
      <c r="AA8" s="45"/>
      <c r="AB8" s="46"/>
      <c r="AC8" s="59"/>
    </row>
    <row r="9" spans="1:28" s="1" customFormat="1" ht="27" customHeight="1">
      <c r="A9" s="40"/>
      <c r="B9" s="40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0"/>
      <c r="Y9" s="40"/>
      <c r="Z9" s="40"/>
      <c r="AA9" s="45"/>
      <c r="AB9" s="46"/>
    </row>
    <row r="10" spans="1:32" ht="21.75" customHeight="1">
      <c r="A10" s="40"/>
      <c r="B10" s="40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0"/>
      <c r="Y10" s="40"/>
      <c r="Z10" s="40"/>
      <c r="AA10" s="45"/>
      <c r="AB10" s="46"/>
      <c r="AC10" s="1"/>
      <c r="AD10" s="1"/>
      <c r="AE10" s="1"/>
      <c r="AF10" s="1"/>
    </row>
    <row r="11" spans="1:32" ht="29.25" customHeight="1">
      <c r="A11" s="40"/>
      <c r="B11" s="40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0"/>
      <c r="Y11" s="40"/>
      <c r="Z11" s="40"/>
      <c r="AA11" s="45"/>
      <c r="AB11" s="46"/>
      <c r="AC11" s="1"/>
      <c r="AD11" s="1"/>
      <c r="AE11" s="1"/>
      <c r="AF11" s="1"/>
    </row>
    <row r="12" spans="1:32" ht="24" customHeight="1">
      <c r="A12" s="40"/>
      <c r="B12" s="40"/>
      <c r="C12" s="47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0"/>
      <c r="Y12" s="40"/>
      <c r="Z12" s="40"/>
      <c r="AA12" s="45"/>
      <c r="AB12" s="1"/>
      <c r="AC12" s="1"/>
      <c r="AD12" s="1"/>
      <c r="AE12" s="1"/>
      <c r="AF12" s="1"/>
    </row>
    <row r="13" spans="1:29" ht="21.75" customHeight="1">
      <c r="A13" s="40"/>
      <c r="B13" s="40"/>
      <c r="C13" s="4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0"/>
      <c r="Y13" s="40"/>
      <c r="Z13" s="40"/>
      <c r="AA13" s="45"/>
      <c r="AB13" s="1"/>
      <c r="AC13" s="41"/>
    </row>
    <row r="14" spans="1:29" ht="21" customHeight="1">
      <c r="A14" s="40"/>
      <c r="B14" s="40"/>
      <c r="C14" s="47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0"/>
      <c r="Y14" s="40"/>
      <c r="Z14" s="40"/>
      <c r="AA14" s="45"/>
      <c r="AB14" s="1"/>
      <c r="AC14" s="41"/>
    </row>
    <row r="15" spans="1:29" ht="20.25" customHeight="1">
      <c r="A15" s="40"/>
      <c r="B15" s="40"/>
      <c r="C15" s="4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0"/>
      <c r="Y15" s="40"/>
      <c r="Z15" s="40"/>
      <c r="AA15" s="45"/>
      <c r="AB15" s="1"/>
      <c r="AC15" s="41"/>
    </row>
    <row r="16" spans="1:29" ht="23.25" customHeight="1">
      <c r="A16" s="40"/>
      <c r="B16" s="40"/>
      <c r="C16" s="4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0"/>
      <c r="Y16" s="40"/>
      <c r="Z16" s="40"/>
      <c r="AA16" s="45"/>
      <c r="AB16" s="1"/>
      <c r="AC16" s="41"/>
    </row>
    <row r="17" spans="1:29" ht="20.25" customHeight="1">
      <c r="A17" s="40"/>
      <c r="B17" s="40"/>
      <c r="C17" s="4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0"/>
      <c r="Y17" s="40"/>
      <c r="Z17" s="40"/>
      <c r="AA17" s="45"/>
      <c r="AB17" s="1"/>
      <c r="AC17" s="41"/>
    </row>
    <row r="18" spans="1:29" ht="20.25" customHeight="1">
      <c r="A18" s="40"/>
      <c r="B18" s="40"/>
      <c r="C18" s="47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0"/>
      <c r="Y18" s="40"/>
      <c r="Z18" s="40"/>
      <c r="AA18" s="45"/>
      <c r="AB18" s="1"/>
      <c r="AC18" s="41"/>
    </row>
    <row r="19" spans="1:29" ht="21" customHeight="1">
      <c r="A19" s="40"/>
      <c r="B19" s="40"/>
      <c r="C19" s="4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0"/>
      <c r="Y19" s="40"/>
      <c r="Z19" s="40"/>
      <c r="AA19" s="45"/>
      <c r="AB19" s="1"/>
      <c r="AC19" s="41"/>
    </row>
    <row r="20" spans="1:29" ht="27" customHeight="1">
      <c r="A20" s="40"/>
      <c r="B20" s="40"/>
      <c r="C20" s="47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0"/>
      <c r="Y20" s="40"/>
      <c r="Z20" s="40"/>
      <c r="AA20" s="45"/>
      <c r="AB20" s="1"/>
      <c r="AC20" s="41"/>
    </row>
    <row r="21" spans="1:29" ht="21" customHeight="1">
      <c r="A21" s="40"/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</sheetData>
  <sheetProtection/>
  <mergeCells count="3">
    <mergeCell ref="AD1:AD2"/>
    <mergeCell ref="Y1:Y2"/>
    <mergeCell ref="AB1:AB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Roman,Félkövér"&amp;16Gizella Kupa 2022
Családi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2022-06-27T18:40:19Z</dcterms:modified>
  <cp:category/>
  <cp:version/>
  <cp:contentType/>
  <cp:contentStatus/>
  <cp:revision>1</cp:revision>
</cp:coreProperties>
</file>