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172" windowHeight="10500" tabRatio="544" activeTab="1"/>
  </bookViews>
  <sheets>
    <sheet name="középfok " sheetId="1" r:id="rId1"/>
    <sheet name="családi" sheetId="2" r:id="rId2"/>
  </sheets>
  <definedNames>
    <definedName name="_xlnm.Print_Area" localSheetId="1">'családi'!$A$1:$AH$7</definedName>
    <definedName name="_xlnm.Print_Area" localSheetId="0">'középfok '!$A$1:$AQ$11</definedName>
  </definedNames>
  <calcPr fullCalcOnLoad="1"/>
</workbook>
</file>

<file path=xl/sharedStrings.xml><?xml version="1.0" encoding="utf-8"?>
<sst xmlns="http://schemas.openxmlformats.org/spreadsheetml/2006/main" count="109" uniqueCount="69">
  <si>
    <t>Helyezés</t>
  </si>
  <si>
    <t>ösz pontszám</t>
  </si>
  <si>
    <t>II.</t>
  </si>
  <si>
    <t>Kékút</t>
  </si>
  <si>
    <t>Baric Ádám</t>
  </si>
  <si>
    <t>időhiba</t>
  </si>
  <si>
    <t>gödör</t>
  </si>
  <si>
    <t>Versenyző(k)</t>
  </si>
  <si>
    <t>I.</t>
  </si>
  <si>
    <t>III.</t>
  </si>
  <si>
    <t>cél</t>
  </si>
  <si>
    <t>összhibapont</t>
  </si>
  <si>
    <t>bója hiba</t>
  </si>
  <si>
    <t>feladat hiba</t>
  </si>
  <si>
    <t xml:space="preserve">bója hiba </t>
  </si>
  <si>
    <t>határkő</t>
  </si>
  <si>
    <t>Csapatnév</t>
  </si>
  <si>
    <t>Versenyzők</t>
  </si>
  <si>
    <t>Budapesti  Tájékkozódási
Túrabajnokság
középfokú A csoport</t>
  </si>
  <si>
    <t>Budapesti Tájékozódási
Túrabajnokság
középfokú B csoport</t>
  </si>
  <si>
    <t>szárazárok</t>
  </si>
  <si>
    <t>domb</t>
  </si>
  <si>
    <t>sziklák</t>
  </si>
  <si>
    <t>Szuper négyes</t>
  </si>
  <si>
    <t>Látrányiné Halász Ágnes</t>
  </si>
  <si>
    <t xml:space="preserve">Csókási </t>
  </si>
  <si>
    <t>MVM-5</t>
  </si>
  <si>
    <t>Vas Zoltán</t>
  </si>
  <si>
    <t>határkő számolás</t>
  </si>
  <si>
    <t>szikla</t>
  </si>
  <si>
    <t>nagy mélyedés teteje</t>
  </si>
  <si>
    <t>villanyvezeték alatt</t>
  </si>
  <si>
    <t>domb vége</t>
  </si>
  <si>
    <t>fekete X</t>
  </si>
  <si>
    <t>rókavár</t>
  </si>
  <si>
    <t>magasles</t>
  </si>
  <si>
    <t>Kis-Hárshegyi kilátó</t>
  </si>
  <si>
    <t>jellegfák</t>
  </si>
  <si>
    <t>gödrök</t>
  </si>
  <si>
    <t>Csókási Zsolt</t>
  </si>
  <si>
    <t>Pattantyús</t>
  </si>
  <si>
    <t>Pattantyús-Ábrahám Sándor
Pattantyús-Ábrahám Sándorné</t>
  </si>
  <si>
    <t>Csonka-Pápai</t>
  </si>
  <si>
    <t>Csonka Károly
Pápai Géza
Szendrő István
Balázs Eszter</t>
  </si>
  <si>
    <t>2:20 perc</t>
  </si>
  <si>
    <t>30 perc</t>
  </si>
  <si>
    <t>Budapesti Tájékozódási  Túrabajnokság
családi kategória</t>
  </si>
  <si>
    <t>2 szikla</t>
  </si>
  <si>
    <t>mélyedés teteje</t>
  </si>
  <si>
    <t>kő gát</t>
  </si>
  <si>
    <t>3 határkő</t>
  </si>
  <si>
    <t>villany oszlop</t>
  </si>
  <si>
    <t>föld letörés</t>
  </si>
  <si>
    <t>rókavárak</t>
  </si>
  <si>
    <t>Gránicz János</t>
  </si>
  <si>
    <t>Beke Krisztina
Vastag Zsolt
Juhori Éva</t>
  </si>
  <si>
    <t>Bert-Esély SE</t>
  </si>
  <si>
    <t>Jackl Balázs
Várhelyi Viktor</t>
  </si>
  <si>
    <t>Mágneses deklináció</t>
  </si>
  <si>
    <t>Rojcsek Gusztáv
Kútvölgyi Lilla</t>
  </si>
  <si>
    <t>Mórocz Imre
dr. Kozubovics Dana</t>
  </si>
  <si>
    <t>4.</t>
  </si>
  <si>
    <t>5.</t>
  </si>
  <si>
    <t>6.</t>
  </si>
  <si>
    <t>7.</t>
  </si>
  <si>
    <t>35 p</t>
  </si>
  <si>
    <t>Országos Középfokú bajnokság
középfokú A csoport</t>
  </si>
  <si>
    <t>Országos Középfokú bajnokság
középfokú B csoport</t>
  </si>
  <si>
    <t>3:10 perc</t>
  </si>
</sst>
</file>

<file path=xl/styles.xml><?xml version="1.0" encoding="utf-8"?>
<styleSheet xmlns="http://schemas.openxmlformats.org/spreadsheetml/2006/main">
  <numFmts count="1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hh:mm"/>
    <numFmt numFmtId="167" formatCode="0.0"/>
    <numFmt numFmtId="168" formatCode="0.000"/>
    <numFmt numFmtId="169" formatCode="[$-40E]yyyy\.\ mmmm\ d\."/>
  </numFmts>
  <fonts count="50">
    <font>
      <sz val="10"/>
      <name val="MS Sans Serif"/>
      <family val="2"/>
    </font>
    <font>
      <sz val="10"/>
      <name val="Arial"/>
      <family val="0"/>
    </font>
    <font>
      <u val="single"/>
      <sz val="10"/>
      <color indexed="12"/>
      <name val="Arial CE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MS Sans Serif"/>
      <family val="2"/>
    </font>
    <font>
      <b/>
      <sz val="10"/>
      <name val="Times New Roman"/>
      <family val="1"/>
    </font>
    <font>
      <sz val="8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6"/>
      <color indexed="12"/>
      <name val="MS Sans Serif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6"/>
      <color indexed="20"/>
      <name val="MS Sans Serif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60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6"/>
      <color theme="10"/>
      <name val="MS Sans Serif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6"/>
      <color theme="11"/>
      <name val="MS Sans Serif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9" tint="-0.4999699890613556"/>
      <name val="Times New Roman"/>
      <family val="1"/>
    </font>
    <font>
      <sz val="11"/>
      <color theme="1"/>
      <name val="Times New Roman"/>
      <family val="1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>
        <color indexed="8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>
        <color indexed="8"/>
      </left>
      <right style="thin">
        <color indexed="8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medium"/>
      <right style="thin">
        <color indexed="8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1" borderId="5" applyNumberFormat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0" fillId="22" borderId="7" applyNumberFormat="0" applyFont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30" borderId="8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0" fontId="47" fillId="30" borderId="1" applyNumberFormat="0" applyAlignment="0" applyProtection="0"/>
    <xf numFmtId="9" fontId="1" fillId="0" borderId="0" applyFill="0" applyBorder="0" applyAlignment="0" applyProtection="0"/>
  </cellStyleXfs>
  <cellXfs count="133">
    <xf numFmtId="0" fontId="0" fillId="0" borderId="0" xfId="0" applyAlignment="1">
      <alignment/>
    </xf>
    <xf numFmtId="0" fontId="48" fillId="0" borderId="10" xfId="0" applyFont="1" applyFill="1" applyBorder="1" applyAlignment="1">
      <alignment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4" fillId="34" borderId="16" xfId="0" applyFont="1" applyFill="1" applyBorder="1" applyAlignment="1">
      <alignment horizontal="center" vertical="center"/>
    </xf>
    <xf numFmtId="0" fontId="4" fillId="34" borderId="17" xfId="0" applyFont="1" applyFill="1" applyBorder="1" applyAlignment="1">
      <alignment horizontal="center" vertical="center"/>
    </xf>
    <xf numFmtId="0" fontId="3" fillId="7" borderId="15" xfId="0" applyFont="1" applyFill="1" applyBorder="1" applyAlignment="1">
      <alignment horizontal="center" vertical="center" wrapText="1"/>
    </xf>
    <xf numFmtId="0" fontId="3" fillId="7" borderId="10" xfId="0" applyFont="1" applyFill="1" applyBorder="1" applyAlignment="1">
      <alignment horizontal="center" vertical="center" wrapText="1"/>
    </xf>
    <xf numFmtId="0" fontId="3" fillId="7" borderId="14" xfId="0" applyFont="1" applyFill="1" applyBorder="1" applyAlignment="1">
      <alignment horizontal="center" vertical="center" wrapText="1"/>
    </xf>
    <xf numFmtId="0" fontId="4" fillId="35" borderId="13" xfId="0" applyFont="1" applyFill="1" applyBorder="1" applyAlignment="1">
      <alignment horizontal="center" vertical="center" textRotation="90" wrapText="1"/>
    </xf>
    <xf numFmtId="0" fontId="4" fillId="36" borderId="13" xfId="0" applyFont="1" applyFill="1" applyBorder="1" applyAlignment="1">
      <alignment horizontal="center" vertical="center" textRotation="90" wrapText="1"/>
    </xf>
    <xf numFmtId="0" fontId="4" fillId="37" borderId="18" xfId="0" applyFont="1" applyFill="1" applyBorder="1" applyAlignment="1">
      <alignment horizontal="center" vertical="center" wrapText="1"/>
    </xf>
    <xf numFmtId="0" fontId="3" fillId="6" borderId="15" xfId="0" applyFont="1" applyFill="1" applyBorder="1" applyAlignment="1">
      <alignment horizontal="center" vertical="center" wrapText="1"/>
    </xf>
    <xf numFmtId="0" fontId="3" fillId="6" borderId="10" xfId="0" applyFont="1" applyFill="1" applyBorder="1" applyAlignment="1">
      <alignment horizontal="center" vertical="center" wrapText="1"/>
    </xf>
    <xf numFmtId="0" fontId="3" fillId="6" borderId="14" xfId="0" applyFont="1" applyFill="1" applyBorder="1" applyAlignment="1">
      <alignment horizontal="center" vertical="center" wrapText="1"/>
    </xf>
    <xf numFmtId="0" fontId="5" fillId="4" borderId="19" xfId="0" applyFont="1" applyFill="1" applyBorder="1" applyAlignment="1">
      <alignment/>
    </xf>
    <xf numFmtId="2" fontId="4" fillId="4" borderId="20" xfId="0" applyNumberFormat="1" applyFont="1" applyFill="1" applyBorder="1" applyAlignment="1">
      <alignment horizontal="center" vertical="center"/>
    </xf>
    <xf numFmtId="2" fontId="4" fillId="4" borderId="21" xfId="0" applyNumberFormat="1" applyFont="1" applyFill="1" applyBorder="1" applyAlignment="1">
      <alignment horizontal="center" vertical="center"/>
    </xf>
    <xf numFmtId="0" fontId="4" fillId="4" borderId="22" xfId="0" applyFont="1" applyFill="1" applyBorder="1" applyAlignment="1">
      <alignment horizontal="center" vertical="center"/>
    </xf>
    <xf numFmtId="2" fontId="4" fillId="4" borderId="22" xfId="0" applyNumberFormat="1" applyFont="1" applyFill="1" applyBorder="1" applyAlignment="1">
      <alignment horizontal="center" vertical="center"/>
    </xf>
    <xf numFmtId="0" fontId="5" fillId="22" borderId="19" xfId="0" applyFont="1" applyFill="1" applyBorder="1" applyAlignment="1">
      <alignment/>
    </xf>
    <xf numFmtId="2" fontId="4" fillId="22" borderId="20" xfId="0" applyNumberFormat="1" applyFont="1" applyFill="1" applyBorder="1" applyAlignment="1">
      <alignment horizontal="center" vertical="center"/>
    </xf>
    <xf numFmtId="2" fontId="4" fillId="22" borderId="21" xfId="0" applyNumberFormat="1" applyFont="1" applyFill="1" applyBorder="1" applyAlignment="1">
      <alignment horizontal="center" vertical="center"/>
    </xf>
    <xf numFmtId="2" fontId="4" fillId="22" borderId="22" xfId="0" applyNumberFormat="1" applyFont="1" applyFill="1" applyBorder="1" applyAlignment="1">
      <alignment horizontal="center" vertical="center"/>
    </xf>
    <xf numFmtId="2" fontId="4" fillId="22" borderId="23" xfId="0" applyNumberFormat="1" applyFont="1" applyFill="1" applyBorder="1" applyAlignment="1">
      <alignment horizontal="center" vertical="center"/>
    </xf>
    <xf numFmtId="0" fontId="48" fillId="4" borderId="15" xfId="0" applyFont="1" applyFill="1" applyBorder="1" applyAlignment="1">
      <alignment vertical="center" wrapText="1"/>
    </xf>
    <xf numFmtId="0" fontId="4" fillId="38" borderId="13" xfId="0" applyFont="1" applyFill="1" applyBorder="1" applyAlignment="1">
      <alignment horizontal="center" vertical="center" textRotation="90" wrapText="1"/>
    </xf>
    <xf numFmtId="0" fontId="4" fillId="33" borderId="24" xfId="0" applyFont="1" applyFill="1" applyBorder="1" applyAlignment="1">
      <alignment horizontal="center" vertical="center" wrapText="1"/>
    </xf>
    <xf numFmtId="0" fontId="4" fillId="39" borderId="13" xfId="0" applyFont="1" applyFill="1" applyBorder="1" applyAlignment="1">
      <alignment horizontal="center" vertical="center" textRotation="90" wrapText="1"/>
    </xf>
    <xf numFmtId="0" fontId="4" fillId="40" borderId="25" xfId="0" applyFont="1" applyFill="1" applyBorder="1" applyAlignment="1">
      <alignment horizontal="center" vertical="center" wrapText="1"/>
    </xf>
    <xf numFmtId="0" fontId="4" fillId="40" borderId="18" xfId="0" applyFont="1" applyFill="1" applyBorder="1" applyAlignment="1">
      <alignment horizontal="center" vertical="center" wrapText="1"/>
    </xf>
    <xf numFmtId="0" fontId="4" fillId="22" borderId="18" xfId="0" applyFont="1" applyFill="1" applyBorder="1" applyAlignment="1">
      <alignment horizontal="center" vertical="center" wrapText="1"/>
    </xf>
    <xf numFmtId="18" fontId="4" fillId="22" borderId="18" xfId="0" applyNumberFormat="1" applyFont="1" applyFill="1" applyBorder="1" applyAlignment="1">
      <alignment horizontal="center" vertical="center" wrapText="1"/>
    </xf>
    <xf numFmtId="0" fontId="6" fillId="22" borderId="18" xfId="0" applyFont="1" applyFill="1" applyBorder="1" applyAlignment="1">
      <alignment horizontal="center" vertical="center" wrapText="1"/>
    </xf>
    <xf numFmtId="0" fontId="48" fillId="0" borderId="15" xfId="0" applyFont="1" applyFill="1" applyBorder="1" applyAlignment="1">
      <alignment horizontal="center" vertical="center" wrapText="1"/>
    </xf>
    <xf numFmtId="0" fontId="48" fillId="41" borderId="26" xfId="0" applyFont="1" applyFill="1" applyBorder="1" applyAlignment="1">
      <alignment horizontal="center" vertical="center" wrapText="1"/>
    </xf>
    <xf numFmtId="0" fontId="48" fillId="41" borderId="27" xfId="0" applyFont="1" applyFill="1" applyBorder="1" applyAlignment="1">
      <alignment horizontal="center" vertical="center" wrapText="1"/>
    </xf>
    <xf numFmtId="0" fontId="4" fillId="41" borderId="28" xfId="0" applyFont="1" applyFill="1" applyBorder="1" applyAlignment="1">
      <alignment horizontal="center" vertical="center" wrapText="1"/>
    </xf>
    <xf numFmtId="0" fontId="4" fillId="41" borderId="29" xfId="0" applyFont="1" applyFill="1" applyBorder="1" applyAlignment="1">
      <alignment horizontal="center" vertical="center" wrapText="1"/>
    </xf>
    <xf numFmtId="2" fontId="4" fillId="4" borderId="23" xfId="0" applyNumberFormat="1" applyFont="1" applyFill="1" applyBorder="1" applyAlignment="1">
      <alignment horizontal="center" vertical="center"/>
    </xf>
    <xf numFmtId="0" fontId="5" fillId="4" borderId="30" xfId="0" applyFont="1" applyFill="1" applyBorder="1" applyAlignment="1">
      <alignment/>
    </xf>
    <xf numFmtId="0" fontId="4" fillId="40" borderId="11" xfId="0" applyFont="1" applyFill="1" applyBorder="1" applyAlignment="1">
      <alignment horizontal="center" vertical="center" wrapText="1"/>
    </xf>
    <xf numFmtId="0" fontId="4" fillId="40" borderId="12" xfId="0" applyFont="1" applyFill="1" applyBorder="1" applyAlignment="1">
      <alignment horizontal="center" vertical="center" wrapText="1"/>
    </xf>
    <xf numFmtId="0" fontId="4" fillId="40" borderId="13" xfId="0" applyFont="1" applyFill="1" applyBorder="1" applyAlignment="1">
      <alignment horizontal="center" vertical="center" wrapText="1"/>
    </xf>
    <xf numFmtId="0" fontId="4" fillId="22" borderId="13" xfId="0" applyFont="1" applyFill="1" applyBorder="1" applyAlignment="1">
      <alignment horizontal="center" vertical="center" wrapText="1"/>
    </xf>
    <xf numFmtId="0" fontId="6" fillId="22" borderId="13" xfId="0" applyFont="1" applyFill="1" applyBorder="1" applyAlignment="1">
      <alignment horizontal="center" vertical="center" wrapText="1"/>
    </xf>
    <xf numFmtId="0" fontId="6" fillId="40" borderId="13" xfId="0" applyFont="1" applyFill="1" applyBorder="1" applyAlignment="1">
      <alignment horizontal="center" vertical="center" wrapText="1"/>
    </xf>
    <xf numFmtId="0" fontId="48" fillId="42" borderId="31" xfId="0" applyFont="1" applyFill="1" applyBorder="1" applyAlignment="1">
      <alignment horizontal="center" vertical="center" wrapText="1"/>
    </xf>
    <xf numFmtId="0" fontId="48" fillId="0" borderId="15" xfId="0" applyFont="1" applyFill="1" applyBorder="1" applyAlignment="1">
      <alignment vertical="center" wrapText="1"/>
    </xf>
    <xf numFmtId="0" fontId="48" fillId="42" borderId="32" xfId="0" applyFont="1" applyFill="1" applyBorder="1" applyAlignment="1">
      <alignment horizontal="center" vertical="center" wrapText="1"/>
    </xf>
    <xf numFmtId="0" fontId="4" fillId="37" borderId="13" xfId="0" applyFont="1" applyFill="1" applyBorder="1" applyAlignment="1">
      <alignment horizontal="center" vertical="center" wrapText="1"/>
    </xf>
    <xf numFmtId="0" fontId="4" fillId="35" borderId="33" xfId="0" applyFont="1" applyFill="1" applyBorder="1" applyAlignment="1">
      <alignment horizontal="center" textRotation="90" wrapText="1"/>
    </xf>
    <xf numFmtId="0" fontId="4" fillId="7" borderId="34" xfId="0" applyFont="1" applyFill="1" applyBorder="1" applyAlignment="1">
      <alignment horizontal="center" textRotation="90" wrapText="1"/>
    </xf>
    <xf numFmtId="0" fontId="4" fillId="43" borderId="35" xfId="0" applyFont="1" applyFill="1" applyBorder="1" applyAlignment="1">
      <alignment horizontal="center" vertical="center" wrapText="1"/>
    </xf>
    <xf numFmtId="0" fontId="4" fillId="7" borderId="10" xfId="0" applyFont="1" applyFill="1" applyBorder="1" applyAlignment="1">
      <alignment horizontal="center" vertical="center" wrapText="1"/>
    </xf>
    <xf numFmtId="0" fontId="4" fillId="6" borderId="34" xfId="0" applyFont="1" applyFill="1" applyBorder="1" applyAlignment="1">
      <alignment horizontal="center" textRotation="90" wrapText="1"/>
    </xf>
    <xf numFmtId="0" fontId="4" fillId="37" borderId="33" xfId="0" applyFont="1" applyFill="1" applyBorder="1" applyAlignment="1">
      <alignment horizontal="center" vertical="center" wrapText="1"/>
    </xf>
    <xf numFmtId="0" fontId="4" fillId="6" borderId="10" xfId="0" applyFont="1" applyFill="1" applyBorder="1" applyAlignment="1">
      <alignment horizontal="center" vertical="center" wrapText="1"/>
    </xf>
    <xf numFmtId="0" fontId="4" fillId="36" borderId="33" xfId="0" applyFont="1" applyFill="1" applyBorder="1" applyAlignment="1">
      <alignment horizontal="center" textRotation="90" wrapText="1"/>
    </xf>
    <xf numFmtId="0" fontId="4" fillId="44" borderId="35" xfId="0" applyFont="1" applyFill="1" applyBorder="1" applyAlignment="1">
      <alignment horizontal="center" vertical="center" wrapText="1"/>
    </xf>
    <xf numFmtId="0" fontId="4" fillId="39" borderId="10" xfId="0" applyFont="1" applyFill="1" applyBorder="1" applyAlignment="1">
      <alignment horizontal="center" vertical="center" wrapText="1"/>
    </xf>
    <xf numFmtId="0" fontId="3" fillId="42" borderId="36" xfId="0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3" fillId="6" borderId="37" xfId="0" applyFont="1" applyFill="1" applyBorder="1" applyAlignment="1">
      <alignment horizontal="center" vertical="center" wrapText="1"/>
    </xf>
    <xf numFmtId="0" fontId="3" fillId="7" borderId="37" xfId="0" applyFont="1" applyFill="1" applyBorder="1" applyAlignment="1">
      <alignment horizontal="center" vertical="center" wrapText="1"/>
    </xf>
    <xf numFmtId="0" fontId="4" fillId="39" borderId="37" xfId="0" applyFont="1" applyFill="1" applyBorder="1" applyAlignment="1">
      <alignment horizontal="center" vertical="center" wrapText="1"/>
    </xf>
    <xf numFmtId="0" fontId="4" fillId="7" borderId="37" xfId="0" applyFont="1" applyFill="1" applyBorder="1" applyAlignment="1">
      <alignment horizontal="center" vertical="center" wrapText="1"/>
    </xf>
    <xf numFmtId="0" fontId="4" fillId="6" borderId="37" xfId="0" applyFont="1" applyFill="1" applyBorder="1" applyAlignment="1">
      <alignment horizontal="center" vertical="center" wrapText="1"/>
    </xf>
    <xf numFmtId="0" fontId="4" fillId="34" borderId="38" xfId="0" applyFont="1" applyFill="1" applyBorder="1" applyAlignment="1">
      <alignment horizontal="center" vertical="center"/>
    </xf>
    <xf numFmtId="0" fontId="4" fillId="44" borderId="39" xfId="0" applyFont="1" applyFill="1" applyBorder="1" applyAlignment="1">
      <alignment horizontal="center" vertical="center" wrapText="1"/>
    </xf>
    <xf numFmtId="0" fontId="4" fillId="39" borderId="35" xfId="0" applyFont="1" applyFill="1" applyBorder="1" applyAlignment="1">
      <alignment horizontal="center" vertical="center" wrapText="1"/>
    </xf>
    <xf numFmtId="0" fontId="4" fillId="43" borderId="39" xfId="0" applyFont="1" applyFill="1" applyBorder="1" applyAlignment="1">
      <alignment horizontal="center" vertical="center" wrapText="1"/>
    </xf>
    <xf numFmtId="0" fontId="4" fillId="45" borderId="33" xfId="0" applyFont="1" applyFill="1" applyBorder="1" applyAlignment="1">
      <alignment horizontal="center" textRotation="90" wrapText="1"/>
    </xf>
    <xf numFmtId="0" fontId="4" fillId="46" borderId="34" xfId="0" applyFont="1" applyFill="1" applyBorder="1" applyAlignment="1">
      <alignment horizontal="center" textRotation="90" wrapText="1"/>
    </xf>
    <xf numFmtId="0" fontId="4" fillId="47" borderId="40" xfId="0" applyFont="1" applyFill="1" applyBorder="1" applyAlignment="1">
      <alignment horizontal="center" vertical="center" wrapText="1"/>
    </xf>
    <xf numFmtId="0" fontId="4" fillId="46" borderId="10" xfId="0" applyFont="1" applyFill="1" applyBorder="1" applyAlignment="1">
      <alignment horizontal="center" vertical="center" wrapText="1"/>
    </xf>
    <xf numFmtId="0" fontId="4" fillId="34" borderId="41" xfId="0" applyFont="1" applyFill="1" applyBorder="1" applyAlignment="1">
      <alignment horizontal="center" vertical="center"/>
    </xf>
    <xf numFmtId="0" fontId="4" fillId="33" borderId="42" xfId="0" applyFont="1" applyFill="1" applyBorder="1" applyAlignment="1">
      <alignment horizontal="center" vertical="center" wrapText="1"/>
    </xf>
    <xf numFmtId="0" fontId="4" fillId="33" borderId="43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44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38" borderId="18" xfId="0" applyFont="1" applyFill="1" applyBorder="1" applyAlignment="1">
      <alignment horizontal="center" vertical="center" textRotation="90" wrapText="1"/>
    </xf>
    <xf numFmtId="0" fontId="4" fillId="39" borderId="18" xfId="0" applyFont="1" applyFill="1" applyBorder="1" applyAlignment="1">
      <alignment horizontal="center" vertical="center" textRotation="90" wrapText="1"/>
    </xf>
    <xf numFmtId="0" fontId="4" fillId="36" borderId="18" xfId="0" applyFont="1" applyFill="1" applyBorder="1" applyAlignment="1">
      <alignment horizontal="center" vertical="center" textRotation="90" wrapText="1"/>
    </xf>
    <xf numFmtId="0" fontId="4" fillId="35" borderId="45" xfId="0" applyFont="1" applyFill="1" applyBorder="1" applyAlignment="1">
      <alignment horizontal="center" vertical="center" textRotation="90" wrapText="1"/>
    </xf>
    <xf numFmtId="0" fontId="48" fillId="4" borderId="10" xfId="0" applyFont="1" applyFill="1" applyBorder="1" applyAlignment="1">
      <alignment vertical="center" wrapText="1"/>
    </xf>
    <xf numFmtId="0" fontId="49" fillId="22" borderId="46" xfId="0" applyFont="1" applyFill="1" applyBorder="1" applyAlignment="1">
      <alignment vertical="center" wrapText="1"/>
    </xf>
    <xf numFmtId="0" fontId="6" fillId="37" borderId="13" xfId="0" applyFont="1" applyFill="1" applyBorder="1" applyAlignment="1">
      <alignment horizontal="center" vertical="center" wrapText="1"/>
    </xf>
    <xf numFmtId="0" fontId="6" fillId="43" borderId="13" xfId="0" applyFont="1" applyFill="1" applyBorder="1" applyAlignment="1">
      <alignment horizontal="center" vertical="center" textRotation="90" wrapText="1"/>
    </xf>
    <xf numFmtId="0" fontId="6" fillId="37" borderId="13" xfId="0" applyFont="1" applyFill="1" applyBorder="1" applyAlignment="1">
      <alignment horizontal="center" vertical="center" textRotation="90" wrapText="1"/>
    </xf>
    <xf numFmtId="0" fontId="4" fillId="6" borderId="35" xfId="0" applyFont="1" applyFill="1" applyBorder="1" applyAlignment="1">
      <alignment horizontal="center" vertical="center" wrapText="1"/>
    </xf>
    <xf numFmtId="18" fontId="6" fillId="43" borderId="13" xfId="0" applyNumberFormat="1" applyFont="1" applyFill="1" applyBorder="1" applyAlignment="1">
      <alignment horizontal="center" vertical="center" textRotation="90" wrapText="1"/>
    </xf>
    <xf numFmtId="0" fontId="4" fillId="7" borderId="35" xfId="0" applyFont="1" applyFill="1" applyBorder="1" applyAlignment="1">
      <alignment horizontal="center" vertical="center" wrapText="1"/>
    </xf>
    <xf numFmtId="2" fontId="4" fillId="4" borderId="47" xfId="0" applyNumberFormat="1" applyFont="1" applyFill="1" applyBorder="1" applyAlignment="1">
      <alignment horizontal="center" vertical="center"/>
    </xf>
    <xf numFmtId="0" fontId="4" fillId="33" borderId="48" xfId="0" applyFont="1" applyFill="1" applyBorder="1" applyAlignment="1">
      <alignment horizontal="center" vertical="center" wrapText="1"/>
    </xf>
    <xf numFmtId="0" fontId="4" fillId="38" borderId="24" xfId="0" applyFont="1" applyFill="1" applyBorder="1" applyAlignment="1">
      <alignment horizontal="center" vertical="center" textRotation="90" wrapText="1"/>
    </xf>
    <xf numFmtId="0" fontId="4" fillId="35" borderId="24" xfId="0" applyFont="1" applyFill="1" applyBorder="1" applyAlignment="1">
      <alignment horizontal="center" vertical="center" textRotation="90" wrapText="1"/>
    </xf>
    <xf numFmtId="0" fontId="4" fillId="46" borderId="35" xfId="0" applyFont="1" applyFill="1" applyBorder="1" applyAlignment="1">
      <alignment horizontal="center" vertical="center" wrapText="1"/>
    </xf>
    <xf numFmtId="0" fontId="49" fillId="22" borderId="10" xfId="0" applyFont="1" applyFill="1" applyBorder="1" applyAlignment="1">
      <alignment vertical="center" wrapText="1"/>
    </xf>
    <xf numFmtId="0" fontId="4" fillId="41" borderId="49" xfId="0" applyFont="1" applyFill="1" applyBorder="1" applyAlignment="1">
      <alignment horizontal="center" vertical="center" wrapText="1"/>
    </xf>
    <xf numFmtId="0" fontId="48" fillId="4" borderId="31" xfId="0" applyFont="1" applyFill="1" applyBorder="1" applyAlignment="1">
      <alignment horizontal="center" vertical="center" wrapText="1"/>
    </xf>
    <xf numFmtId="0" fontId="49" fillId="22" borderId="50" xfId="0" applyFont="1" applyFill="1" applyBorder="1" applyAlignment="1">
      <alignment horizontal="center" vertical="center" wrapText="1"/>
    </xf>
    <xf numFmtId="0" fontId="4" fillId="46" borderId="37" xfId="0" applyFont="1" applyFill="1" applyBorder="1" applyAlignment="1">
      <alignment horizontal="center" vertical="center" wrapText="1"/>
    </xf>
    <xf numFmtId="0" fontId="49" fillId="0" borderId="32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vertical="center" wrapText="1"/>
    </xf>
    <xf numFmtId="0" fontId="3" fillId="22" borderId="14" xfId="0" applyFont="1" applyFill="1" applyBorder="1" applyAlignment="1">
      <alignment vertical="center" wrapText="1"/>
    </xf>
    <xf numFmtId="0" fontId="3" fillId="22" borderId="51" xfId="0" applyFont="1" applyFill="1" applyBorder="1" applyAlignment="1">
      <alignment vertical="center" wrapText="1"/>
    </xf>
    <xf numFmtId="0" fontId="4" fillId="43" borderId="18" xfId="0" applyFont="1" applyFill="1" applyBorder="1" applyAlignment="1">
      <alignment horizontal="center" vertical="center" textRotation="90" wrapText="1"/>
    </xf>
    <xf numFmtId="0" fontId="4" fillId="4" borderId="52" xfId="0" applyFont="1" applyFill="1" applyBorder="1" applyAlignment="1">
      <alignment horizontal="center" textRotation="90" wrapText="1"/>
    </xf>
    <xf numFmtId="0" fontId="4" fillId="4" borderId="47" xfId="0" applyFont="1" applyFill="1" applyBorder="1" applyAlignment="1">
      <alignment horizontal="center" textRotation="90"/>
    </xf>
    <xf numFmtId="0" fontId="4" fillId="22" borderId="52" xfId="0" applyFont="1" applyFill="1" applyBorder="1" applyAlignment="1">
      <alignment horizontal="center" textRotation="90" wrapText="1"/>
    </xf>
    <xf numFmtId="0" fontId="4" fillId="22" borderId="47" xfId="0" applyFont="1" applyFill="1" applyBorder="1" applyAlignment="1">
      <alignment horizontal="center" textRotation="90"/>
    </xf>
    <xf numFmtId="0" fontId="4" fillId="38" borderId="35" xfId="0" applyFont="1" applyFill="1" applyBorder="1" applyAlignment="1">
      <alignment horizontal="center" textRotation="90" wrapText="1"/>
    </xf>
    <xf numFmtId="0" fontId="5" fillId="39" borderId="53" xfId="0" applyFont="1" applyFill="1" applyBorder="1" applyAlignment="1">
      <alignment horizontal="center" textRotation="90" wrapText="1"/>
    </xf>
    <xf numFmtId="0" fontId="4" fillId="48" borderId="16" xfId="0" applyFont="1" applyFill="1" applyBorder="1" applyAlignment="1">
      <alignment horizontal="center" textRotation="90" wrapText="1"/>
    </xf>
    <xf numFmtId="0" fontId="5" fillId="22" borderId="54" xfId="0" applyFont="1" applyFill="1" applyBorder="1" applyAlignment="1">
      <alignment horizontal="center" textRotation="90" wrapText="1"/>
    </xf>
    <xf numFmtId="0" fontId="4" fillId="4" borderId="52" xfId="0" applyFont="1" applyFill="1" applyBorder="1" applyAlignment="1">
      <alignment horizontal="left" vertical="center" textRotation="90" wrapText="1"/>
    </xf>
    <xf numFmtId="0" fontId="4" fillId="4" borderId="47" xfId="0" applyFont="1" applyFill="1" applyBorder="1" applyAlignment="1">
      <alignment horizontal="left" vertical="center" textRotation="90"/>
    </xf>
    <xf numFmtId="0" fontId="5" fillId="39" borderId="55" xfId="0" applyFont="1" applyFill="1" applyBorder="1" applyAlignment="1">
      <alignment horizontal="center" textRotation="90" wrapText="1"/>
    </xf>
    <xf numFmtId="0" fontId="48" fillId="4" borderId="32" xfId="0" applyFont="1" applyFill="1" applyBorder="1" applyAlignment="1">
      <alignment horizontal="left" vertical="center"/>
    </xf>
    <xf numFmtId="0" fontId="48" fillId="0" borderId="32" xfId="0" applyFont="1" applyFill="1" applyBorder="1" applyAlignment="1">
      <alignment horizontal="left" vertical="center" wrapText="1"/>
    </xf>
    <xf numFmtId="0" fontId="49" fillId="22" borderId="32" xfId="0" applyFont="1" applyFill="1" applyBorder="1" applyAlignment="1">
      <alignment horizontal="left" vertical="center" wrapText="1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perhivatkozás" xfId="43"/>
    <cellStyle name="Hyperlink" xfId="44"/>
    <cellStyle name="Hivatkozott cella" xfId="45"/>
    <cellStyle name="Jegyzet" xfId="46"/>
    <cellStyle name="Jelölőszín 1" xfId="47"/>
    <cellStyle name="Jelölőszín 2" xfId="48"/>
    <cellStyle name="Jelölőszín 3" xfId="49"/>
    <cellStyle name="Jelölőszín 4" xfId="50"/>
    <cellStyle name="Jelölőszín 5" xfId="51"/>
    <cellStyle name="Jelölőszín 6" xfId="52"/>
    <cellStyle name="Jó" xfId="53"/>
    <cellStyle name="Kimenet" xfId="54"/>
    <cellStyle name="Followed Hyperlink" xfId="55"/>
    <cellStyle name="Magyarázó szöveg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A6CAF0"/>
      <rgbColor rgb="00FF99CC"/>
      <rgbColor rgb="00CC99FF"/>
      <rgbColor rgb="00FFCC99"/>
      <rgbColor rgb="003366FF"/>
      <rgbColor rgb="0069FFFF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10"/>
  <sheetViews>
    <sheetView zoomScale="73" zoomScaleNormal="73" zoomScaleSheetLayoutView="90" zoomScalePageLayoutView="80" workbookViewId="0" topLeftCell="A1">
      <selection activeCell="AC16" sqref="AC16"/>
    </sheetView>
  </sheetViews>
  <sheetFormatPr defaultColWidth="9.140625" defaultRowHeight="12.75"/>
  <cols>
    <col min="1" max="1" width="10.421875" style="0" customWidth="1"/>
    <col min="2" max="2" width="15.28125" style="0" customWidth="1"/>
    <col min="3" max="3" width="18.00390625" style="0" customWidth="1"/>
    <col min="4" max="5" width="4.140625" style="0" bestFit="1" customWidth="1"/>
    <col min="6" max="6" width="4.00390625" style="0" bestFit="1" customWidth="1"/>
    <col min="7" max="22" width="3.421875" style="0" bestFit="1" customWidth="1"/>
    <col min="23" max="24" width="4.00390625" style="0" bestFit="1" customWidth="1"/>
    <col min="25" max="25" width="4.28125" style="0" customWidth="1"/>
    <col min="26" max="27" width="4.140625" style="0" customWidth="1"/>
    <col min="28" max="28" width="4.57421875" style="0" bestFit="1" customWidth="1"/>
    <col min="29" max="29" width="6.421875" style="0" customWidth="1"/>
    <col min="30" max="32" width="4.00390625" style="0" bestFit="1" customWidth="1"/>
    <col min="33" max="33" width="4.421875" style="0" customWidth="1"/>
    <col min="34" max="34" width="6.00390625" style="0" bestFit="1" customWidth="1"/>
    <col min="35" max="35" width="5.00390625" style="0" customWidth="1"/>
    <col min="36" max="36" width="5.140625" style="0" customWidth="1"/>
    <col min="37" max="37" width="7.00390625" style="0" customWidth="1"/>
    <col min="38" max="38" width="3.57421875" style="0" customWidth="1"/>
    <col min="39" max="39" width="9.7109375" style="0" bestFit="1" customWidth="1"/>
    <col min="40" max="40" width="9.57421875" style="0" bestFit="1" customWidth="1"/>
    <col min="41" max="41" width="3.140625" style="0" customWidth="1"/>
    <col min="42" max="42" width="7.7109375" style="0" customWidth="1"/>
    <col min="43" max="43" width="7.421875" style="0" customWidth="1"/>
  </cols>
  <sheetData>
    <row r="1" spans="1:43" ht="28.5" customHeight="1" thickBot="1">
      <c r="A1" s="2" t="s">
        <v>0</v>
      </c>
      <c r="B1" s="3" t="s">
        <v>16</v>
      </c>
      <c r="C1" s="4" t="s">
        <v>7</v>
      </c>
      <c r="D1" s="4">
        <v>1</v>
      </c>
      <c r="E1" s="4">
        <v>2</v>
      </c>
      <c r="F1" s="4">
        <v>3</v>
      </c>
      <c r="G1" s="4">
        <v>4</v>
      </c>
      <c r="H1" s="4">
        <v>5</v>
      </c>
      <c r="I1" s="4">
        <v>6</v>
      </c>
      <c r="J1" s="3">
        <v>7</v>
      </c>
      <c r="K1" s="4">
        <v>8</v>
      </c>
      <c r="L1" s="4">
        <v>9</v>
      </c>
      <c r="M1" s="4">
        <v>10</v>
      </c>
      <c r="N1" s="4">
        <v>11</v>
      </c>
      <c r="O1" s="4">
        <v>12</v>
      </c>
      <c r="P1" s="87">
        <v>13</v>
      </c>
      <c r="Q1" s="88">
        <v>14</v>
      </c>
      <c r="R1" s="88">
        <v>15</v>
      </c>
      <c r="S1" s="88">
        <v>16</v>
      </c>
      <c r="T1" s="88">
        <v>18</v>
      </c>
      <c r="U1" s="88">
        <v>19</v>
      </c>
      <c r="V1" s="88">
        <v>20</v>
      </c>
      <c r="W1" s="88">
        <v>21</v>
      </c>
      <c r="X1" s="88">
        <v>22</v>
      </c>
      <c r="Y1" s="88">
        <v>23</v>
      </c>
      <c r="Z1" s="88">
        <v>24</v>
      </c>
      <c r="AA1" s="88">
        <v>25</v>
      </c>
      <c r="AB1" s="88">
        <v>26</v>
      </c>
      <c r="AC1" s="105">
        <v>27</v>
      </c>
      <c r="AD1" s="105">
        <v>28</v>
      </c>
      <c r="AE1" s="105">
        <v>29</v>
      </c>
      <c r="AF1" s="105">
        <v>30</v>
      </c>
      <c r="AG1" s="4"/>
      <c r="AH1" s="123" t="s">
        <v>14</v>
      </c>
      <c r="AI1" s="60"/>
      <c r="AJ1" s="82"/>
      <c r="AK1" s="125" t="s">
        <v>1</v>
      </c>
      <c r="AL1" s="8"/>
      <c r="AM1" s="119" t="s">
        <v>18</v>
      </c>
      <c r="AN1" s="121" t="s">
        <v>19</v>
      </c>
      <c r="AP1" s="119" t="s">
        <v>66</v>
      </c>
      <c r="AQ1" s="121" t="s">
        <v>67</v>
      </c>
    </row>
    <row r="2" spans="1:43" ht="102.75" customHeight="1" thickBot="1">
      <c r="A2" s="89"/>
      <c r="B2" s="90"/>
      <c r="C2" s="91"/>
      <c r="D2" s="94" t="s">
        <v>28</v>
      </c>
      <c r="E2" s="92" t="s">
        <v>22</v>
      </c>
      <c r="F2" s="93" t="s">
        <v>47</v>
      </c>
      <c r="G2" s="93" t="s">
        <v>29</v>
      </c>
      <c r="H2" s="92" t="s">
        <v>6</v>
      </c>
      <c r="I2" s="93" t="s">
        <v>48</v>
      </c>
      <c r="J2" s="93" t="s">
        <v>29</v>
      </c>
      <c r="K2" s="92" t="s">
        <v>20</v>
      </c>
      <c r="L2" s="94" t="s">
        <v>33</v>
      </c>
      <c r="M2" s="92" t="s">
        <v>6</v>
      </c>
      <c r="N2" s="92" t="s">
        <v>6</v>
      </c>
      <c r="O2" s="92" t="s">
        <v>6</v>
      </c>
      <c r="P2" s="92" t="s">
        <v>31</v>
      </c>
      <c r="Q2" s="92" t="s">
        <v>32</v>
      </c>
      <c r="R2" s="92" t="s">
        <v>32</v>
      </c>
      <c r="S2" s="92" t="s">
        <v>49</v>
      </c>
      <c r="T2" s="92" t="s">
        <v>51</v>
      </c>
      <c r="U2" s="94" t="s">
        <v>50</v>
      </c>
      <c r="V2" s="92" t="s">
        <v>22</v>
      </c>
      <c r="W2" s="92" t="s">
        <v>15</v>
      </c>
      <c r="X2" s="92" t="s">
        <v>29</v>
      </c>
      <c r="Y2" s="92" t="s">
        <v>52</v>
      </c>
      <c r="Z2" s="94" t="s">
        <v>22</v>
      </c>
      <c r="AA2" s="92" t="s">
        <v>34</v>
      </c>
      <c r="AB2" s="92" t="s">
        <v>22</v>
      </c>
      <c r="AC2" s="107" t="s">
        <v>36</v>
      </c>
      <c r="AD2" s="106" t="s">
        <v>53</v>
      </c>
      <c r="AE2" s="106" t="s">
        <v>22</v>
      </c>
      <c r="AF2" s="106" t="s">
        <v>15</v>
      </c>
      <c r="AG2" s="95" t="s">
        <v>10</v>
      </c>
      <c r="AH2" s="124"/>
      <c r="AI2" s="61" t="s">
        <v>5</v>
      </c>
      <c r="AJ2" s="83" t="s">
        <v>13</v>
      </c>
      <c r="AK2" s="126"/>
      <c r="AL2" s="8"/>
      <c r="AM2" s="120"/>
      <c r="AN2" s="122"/>
      <c r="AP2" s="120"/>
      <c r="AQ2" s="122"/>
    </row>
    <row r="3" spans="1:43" ht="42" customHeight="1" thickBot="1">
      <c r="A3" s="38"/>
      <c r="B3" s="39"/>
      <c r="C3" s="39"/>
      <c r="D3" s="20"/>
      <c r="E3" s="39"/>
      <c r="F3" s="40"/>
      <c r="G3" s="40"/>
      <c r="H3" s="39"/>
      <c r="I3" s="41"/>
      <c r="J3" s="41"/>
      <c r="K3" s="39"/>
      <c r="L3" s="20"/>
      <c r="M3" s="39"/>
      <c r="N3" s="42"/>
      <c r="O3" s="39"/>
      <c r="P3" s="39"/>
      <c r="Q3" s="42"/>
      <c r="R3" s="41"/>
      <c r="S3" s="42"/>
      <c r="T3" s="42"/>
      <c r="U3" s="20"/>
      <c r="V3" s="39"/>
      <c r="W3" s="39"/>
      <c r="X3" s="39"/>
      <c r="Y3" s="39"/>
      <c r="Z3" s="20"/>
      <c r="AA3" s="39"/>
      <c r="AB3" s="39"/>
      <c r="AC3" s="102" t="s">
        <v>68</v>
      </c>
      <c r="AD3" s="39"/>
      <c r="AE3" s="39"/>
      <c r="AF3" s="39"/>
      <c r="AG3" s="118" t="s">
        <v>65</v>
      </c>
      <c r="AH3" s="79"/>
      <c r="AI3" s="81"/>
      <c r="AJ3" s="84"/>
      <c r="AK3" s="86"/>
      <c r="AL3" s="8"/>
      <c r="AM3" s="24"/>
      <c r="AN3" s="29"/>
      <c r="AP3" s="24"/>
      <c r="AQ3" s="29"/>
    </row>
    <row r="4" spans="1:43" ht="24.75" customHeight="1">
      <c r="A4" s="44" t="s">
        <v>8</v>
      </c>
      <c r="B4" s="111"/>
      <c r="C4" s="34" t="s">
        <v>54</v>
      </c>
      <c r="D4" s="21">
        <v>20</v>
      </c>
      <c r="E4" s="12">
        <v>0</v>
      </c>
      <c r="F4" s="12">
        <v>0</v>
      </c>
      <c r="G4" s="12">
        <v>0</v>
      </c>
      <c r="H4" s="12">
        <v>0</v>
      </c>
      <c r="I4" s="12">
        <v>0</v>
      </c>
      <c r="J4" s="12">
        <v>0</v>
      </c>
      <c r="K4" s="12">
        <v>0</v>
      </c>
      <c r="L4" s="21">
        <v>0</v>
      </c>
      <c r="M4" s="12">
        <v>0</v>
      </c>
      <c r="N4" s="12">
        <v>0</v>
      </c>
      <c r="O4" s="12">
        <v>0</v>
      </c>
      <c r="P4" s="12">
        <v>0</v>
      </c>
      <c r="Q4" s="12">
        <v>0</v>
      </c>
      <c r="R4" s="12">
        <v>0</v>
      </c>
      <c r="S4" s="12">
        <v>0</v>
      </c>
      <c r="T4" s="12">
        <v>0</v>
      </c>
      <c r="U4" s="21">
        <v>30</v>
      </c>
      <c r="V4" s="12">
        <v>0</v>
      </c>
      <c r="W4" s="12">
        <v>0</v>
      </c>
      <c r="X4" s="12">
        <v>0</v>
      </c>
      <c r="Y4" s="12">
        <v>0</v>
      </c>
      <c r="Z4" s="21">
        <v>30</v>
      </c>
      <c r="AA4" s="12">
        <v>0</v>
      </c>
      <c r="AB4" s="12">
        <v>0</v>
      </c>
      <c r="AC4" s="15">
        <v>0</v>
      </c>
      <c r="AD4" s="12">
        <v>0</v>
      </c>
      <c r="AE4" s="12">
        <v>0</v>
      </c>
      <c r="AF4" s="12">
        <v>0</v>
      </c>
      <c r="AG4" s="15">
        <v>0</v>
      </c>
      <c r="AH4" s="80">
        <f>SUM(E4:AF4)-L4-Z4-U4-AC4</f>
        <v>0</v>
      </c>
      <c r="AI4" s="103">
        <f>AC4+AG4</f>
        <v>0</v>
      </c>
      <c r="AJ4" s="108">
        <f>D4+L4+U4+Z4</f>
        <v>80</v>
      </c>
      <c r="AK4" s="13">
        <f>AH4+AI4+AJ4</f>
        <v>80</v>
      </c>
      <c r="AL4" s="8"/>
      <c r="AM4" s="25">
        <v>100.35</v>
      </c>
      <c r="AN4" s="30"/>
      <c r="AP4" s="25">
        <v>100.35</v>
      </c>
      <c r="AQ4" s="30"/>
    </row>
    <row r="5" spans="1:43" ht="30.75" customHeight="1">
      <c r="A5" s="45" t="s">
        <v>2</v>
      </c>
      <c r="B5" s="130" t="s">
        <v>26</v>
      </c>
      <c r="C5" s="96" t="s">
        <v>60</v>
      </c>
      <c r="D5" s="22">
        <v>10</v>
      </c>
      <c r="E5" s="6">
        <v>0</v>
      </c>
      <c r="F5" s="6">
        <v>0</v>
      </c>
      <c r="G5" s="6">
        <v>0</v>
      </c>
      <c r="H5" s="6">
        <v>60</v>
      </c>
      <c r="I5" s="6">
        <v>0</v>
      </c>
      <c r="J5" s="6">
        <v>0</v>
      </c>
      <c r="K5" s="6">
        <v>0</v>
      </c>
      <c r="L5" s="22">
        <v>0</v>
      </c>
      <c r="M5" s="6">
        <v>0</v>
      </c>
      <c r="N5" s="6">
        <v>0</v>
      </c>
      <c r="O5" s="6">
        <v>0</v>
      </c>
      <c r="P5" s="6">
        <v>0</v>
      </c>
      <c r="Q5" s="6">
        <v>0</v>
      </c>
      <c r="R5" s="6">
        <v>0</v>
      </c>
      <c r="S5" s="6">
        <v>0</v>
      </c>
      <c r="T5" s="6">
        <v>0</v>
      </c>
      <c r="U5" s="22">
        <v>0</v>
      </c>
      <c r="V5" s="6">
        <v>0</v>
      </c>
      <c r="W5" s="6">
        <v>0</v>
      </c>
      <c r="X5" s="6">
        <v>0</v>
      </c>
      <c r="Y5" s="6">
        <v>0</v>
      </c>
      <c r="Z5" s="22">
        <v>0</v>
      </c>
      <c r="AA5" s="6">
        <v>0</v>
      </c>
      <c r="AB5" s="6">
        <v>0</v>
      </c>
      <c r="AC5" s="16">
        <v>118</v>
      </c>
      <c r="AD5" s="6">
        <v>0</v>
      </c>
      <c r="AE5" s="6">
        <v>0</v>
      </c>
      <c r="AF5" s="6">
        <v>0</v>
      </c>
      <c r="AG5" s="16">
        <v>0</v>
      </c>
      <c r="AH5" s="69">
        <f aca="true" t="shared" si="0" ref="AH5:AH10">SUM(E5:AF5)-L5-Z5-U5-AC5</f>
        <v>60</v>
      </c>
      <c r="AI5" s="63">
        <f aca="true" t="shared" si="1" ref="AI5:AI10">AC5+AG5</f>
        <v>118</v>
      </c>
      <c r="AJ5" s="85">
        <f aca="true" t="shared" si="2" ref="AJ5:AJ10">D5+L5+U5+Z5</f>
        <v>10</v>
      </c>
      <c r="AK5" s="14">
        <f aca="true" t="shared" si="3" ref="AK5:AK10">AH5+AI5+AJ5</f>
        <v>188</v>
      </c>
      <c r="AL5" s="8"/>
      <c r="AM5" s="26">
        <v>99</v>
      </c>
      <c r="AN5" s="31"/>
      <c r="AP5" s="26">
        <v>99</v>
      </c>
      <c r="AQ5" s="31"/>
    </row>
    <row r="6" spans="1:43" ht="41.25">
      <c r="A6" s="45" t="s">
        <v>9</v>
      </c>
      <c r="B6" s="131" t="s">
        <v>56</v>
      </c>
      <c r="C6" s="1" t="s">
        <v>55</v>
      </c>
      <c r="D6" s="22">
        <v>0</v>
      </c>
      <c r="E6" s="6">
        <v>0</v>
      </c>
      <c r="F6" s="6">
        <v>0</v>
      </c>
      <c r="G6" s="6">
        <v>0</v>
      </c>
      <c r="H6" s="6">
        <v>60</v>
      </c>
      <c r="I6" s="6">
        <v>0</v>
      </c>
      <c r="J6" s="6">
        <v>0</v>
      </c>
      <c r="K6" s="6">
        <v>0</v>
      </c>
      <c r="L6" s="22">
        <v>0</v>
      </c>
      <c r="M6" s="6">
        <v>0</v>
      </c>
      <c r="N6" s="6">
        <v>0</v>
      </c>
      <c r="O6" s="6">
        <v>0</v>
      </c>
      <c r="P6" s="6">
        <v>0</v>
      </c>
      <c r="Q6" s="6">
        <v>0</v>
      </c>
      <c r="R6" s="6">
        <v>0</v>
      </c>
      <c r="S6" s="6">
        <v>0</v>
      </c>
      <c r="T6" s="6">
        <v>0</v>
      </c>
      <c r="U6" s="22">
        <v>30</v>
      </c>
      <c r="V6" s="6">
        <v>0</v>
      </c>
      <c r="W6" s="6">
        <v>0</v>
      </c>
      <c r="X6" s="6">
        <v>0</v>
      </c>
      <c r="Y6" s="6">
        <v>0</v>
      </c>
      <c r="Z6" s="22">
        <v>0</v>
      </c>
      <c r="AA6" s="6">
        <v>0</v>
      </c>
      <c r="AB6" s="6">
        <v>0</v>
      </c>
      <c r="AC6" s="16">
        <v>184</v>
      </c>
      <c r="AD6" s="6">
        <v>0</v>
      </c>
      <c r="AE6" s="6">
        <v>0</v>
      </c>
      <c r="AF6" s="6">
        <v>0</v>
      </c>
      <c r="AG6" s="16">
        <v>0</v>
      </c>
      <c r="AH6" s="69">
        <f t="shared" si="0"/>
        <v>60</v>
      </c>
      <c r="AI6" s="63">
        <f t="shared" si="1"/>
        <v>184</v>
      </c>
      <c r="AJ6" s="85">
        <f t="shared" si="2"/>
        <v>30</v>
      </c>
      <c r="AK6" s="14">
        <f t="shared" si="3"/>
        <v>274</v>
      </c>
      <c r="AL6" s="8"/>
      <c r="AM6" s="27"/>
      <c r="AN6" s="32"/>
      <c r="AP6" s="27"/>
      <c r="AQ6" s="32"/>
    </row>
    <row r="7" spans="1:43" ht="21" customHeight="1">
      <c r="A7" s="46" t="s">
        <v>61</v>
      </c>
      <c r="B7" s="132" t="s">
        <v>3</v>
      </c>
      <c r="C7" s="109" t="s">
        <v>4</v>
      </c>
      <c r="D7" s="22">
        <v>20</v>
      </c>
      <c r="E7" s="6">
        <v>0</v>
      </c>
      <c r="F7" s="6">
        <v>100</v>
      </c>
      <c r="G7" s="6">
        <v>0</v>
      </c>
      <c r="H7" s="6">
        <v>60</v>
      </c>
      <c r="I7" s="6">
        <v>0</v>
      </c>
      <c r="J7" s="6">
        <v>0</v>
      </c>
      <c r="K7" s="6">
        <v>0</v>
      </c>
      <c r="L7" s="22">
        <v>0</v>
      </c>
      <c r="M7" s="6">
        <v>60</v>
      </c>
      <c r="N7" s="6">
        <v>60</v>
      </c>
      <c r="O7" s="6">
        <v>0</v>
      </c>
      <c r="P7" s="6">
        <v>0</v>
      </c>
      <c r="Q7" s="6">
        <v>0</v>
      </c>
      <c r="R7" s="6">
        <v>0</v>
      </c>
      <c r="S7" s="6">
        <v>0</v>
      </c>
      <c r="T7" s="6">
        <v>0</v>
      </c>
      <c r="U7" s="22">
        <v>0</v>
      </c>
      <c r="V7" s="6">
        <v>0</v>
      </c>
      <c r="W7" s="6">
        <v>0</v>
      </c>
      <c r="X7" s="6">
        <v>0</v>
      </c>
      <c r="Y7" s="6">
        <v>0</v>
      </c>
      <c r="Z7" s="22">
        <v>0</v>
      </c>
      <c r="AA7" s="6">
        <v>0</v>
      </c>
      <c r="AB7" s="6">
        <v>0</v>
      </c>
      <c r="AC7" s="16">
        <v>0</v>
      </c>
      <c r="AD7" s="6">
        <v>0</v>
      </c>
      <c r="AE7" s="6">
        <v>0</v>
      </c>
      <c r="AF7" s="6">
        <v>0</v>
      </c>
      <c r="AG7" s="16">
        <v>0</v>
      </c>
      <c r="AH7" s="69">
        <f t="shared" si="0"/>
        <v>280</v>
      </c>
      <c r="AI7" s="63">
        <f t="shared" si="1"/>
        <v>0</v>
      </c>
      <c r="AJ7" s="85">
        <f t="shared" si="2"/>
        <v>20</v>
      </c>
      <c r="AK7" s="14">
        <f t="shared" si="3"/>
        <v>300</v>
      </c>
      <c r="AL7" s="8"/>
      <c r="AM7" s="27"/>
      <c r="AN7" s="32">
        <v>100.7</v>
      </c>
      <c r="AP7" s="27"/>
      <c r="AQ7" s="32">
        <v>100.7</v>
      </c>
    </row>
    <row r="8" spans="1:43" ht="23.25" customHeight="1">
      <c r="A8" s="46" t="s">
        <v>62</v>
      </c>
      <c r="B8" s="112"/>
      <c r="C8" s="97" t="s">
        <v>27</v>
      </c>
      <c r="D8" s="22">
        <v>0</v>
      </c>
      <c r="E8" s="6">
        <v>0</v>
      </c>
      <c r="F8" s="6">
        <v>0</v>
      </c>
      <c r="G8" s="6">
        <v>0</v>
      </c>
      <c r="H8" s="6">
        <v>60</v>
      </c>
      <c r="I8" s="6">
        <v>0</v>
      </c>
      <c r="J8" s="6">
        <v>0</v>
      </c>
      <c r="K8" s="6">
        <v>0</v>
      </c>
      <c r="L8" s="22">
        <v>0</v>
      </c>
      <c r="M8" s="6">
        <v>60</v>
      </c>
      <c r="N8" s="6">
        <v>60</v>
      </c>
      <c r="O8" s="6">
        <v>0</v>
      </c>
      <c r="P8" s="6">
        <v>0</v>
      </c>
      <c r="Q8" s="6">
        <v>0</v>
      </c>
      <c r="R8" s="6">
        <v>0</v>
      </c>
      <c r="S8" s="6">
        <v>0</v>
      </c>
      <c r="T8" s="6">
        <v>0</v>
      </c>
      <c r="U8" s="22">
        <v>30</v>
      </c>
      <c r="V8" s="6">
        <v>0</v>
      </c>
      <c r="W8" s="6">
        <v>0</v>
      </c>
      <c r="X8" s="6">
        <v>0</v>
      </c>
      <c r="Y8" s="6">
        <v>0</v>
      </c>
      <c r="Z8" s="22">
        <v>30</v>
      </c>
      <c r="AA8" s="6">
        <v>0</v>
      </c>
      <c r="AB8" s="6">
        <v>0</v>
      </c>
      <c r="AC8" s="16">
        <v>104</v>
      </c>
      <c r="AD8" s="6">
        <v>0</v>
      </c>
      <c r="AE8" s="6">
        <v>0</v>
      </c>
      <c r="AF8" s="6">
        <v>0</v>
      </c>
      <c r="AG8" s="16">
        <v>0</v>
      </c>
      <c r="AH8" s="69">
        <f t="shared" si="0"/>
        <v>180</v>
      </c>
      <c r="AI8" s="63">
        <f t="shared" si="1"/>
        <v>104</v>
      </c>
      <c r="AJ8" s="85">
        <f t="shared" si="2"/>
        <v>60</v>
      </c>
      <c r="AK8" s="14">
        <f t="shared" si="3"/>
        <v>344</v>
      </c>
      <c r="AL8" s="8"/>
      <c r="AM8" s="27"/>
      <c r="AN8" s="32">
        <v>99.35</v>
      </c>
      <c r="AP8" s="27"/>
      <c r="AQ8" s="32">
        <v>99.35</v>
      </c>
    </row>
    <row r="9" spans="1:43" ht="27" customHeight="1">
      <c r="A9" s="47" t="s">
        <v>63</v>
      </c>
      <c r="B9" s="114"/>
      <c r="C9" s="115" t="s">
        <v>57</v>
      </c>
      <c r="D9" s="22">
        <v>10</v>
      </c>
      <c r="E9" s="6">
        <v>0</v>
      </c>
      <c r="F9" s="6">
        <v>60</v>
      </c>
      <c r="G9" s="6">
        <v>60</v>
      </c>
      <c r="H9" s="6">
        <v>60</v>
      </c>
      <c r="I9" s="6">
        <v>60</v>
      </c>
      <c r="J9" s="6">
        <v>0</v>
      </c>
      <c r="K9" s="6">
        <v>0</v>
      </c>
      <c r="L9" s="22">
        <v>60</v>
      </c>
      <c r="M9" s="6">
        <v>60</v>
      </c>
      <c r="N9" s="6">
        <v>0</v>
      </c>
      <c r="O9" s="6">
        <v>0</v>
      </c>
      <c r="P9" s="6">
        <v>0</v>
      </c>
      <c r="Q9" s="6">
        <v>0</v>
      </c>
      <c r="R9" s="6">
        <v>0</v>
      </c>
      <c r="S9" s="6">
        <v>0</v>
      </c>
      <c r="T9" s="6">
        <v>0</v>
      </c>
      <c r="U9" s="22">
        <v>0</v>
      </c>
      <c r="V9" s="6">
        <v>0</v>
      </c>
      <c r="W9" s="6">
        <v>0</v>
      </c>
      <c r="X9" s="6">
        <v>60</v>
      </c>
      <c r="Y9" s="6">
        <v>0</v>
      </c>
      <c r="Z9" s="22">
        <v>30</v>
      </c>
      <c r="AA9" s="6">
        <v>0</v>
      </c>
      <c r="AB9" s="6">
        <v>0</v>
      </c>
      <c r="AC9" s="16">
        <v>0</v>
      </c>
      <c r="AD9" s="6">
        <v>0</v>
      </c>
      <c r="AE9" s="6">
        <v>0</v>
      </c>
      <c r="AF9" s="6">
        <v>0</v>
      </c>
      <c r="AG9" s="16">
        <v>64</v>
      </c>
      <c r="AH9" s="69">
        <f t="shared" si="0"/>
        <v>360</v>
      </c>
      <c r="AI9" s="63">
        <f t="shared" si="1"/>
        <v>64</v>
      </c>
      <c r="AJ9" s="85">
        <f t="shared" si="2"/>
        <v>100</v>
      </c>
      <c r="AK9" s="14">
        <f t="shared" si="3"/>
        <v>524</v>
      </c>
      <c r="AL9" s="8"/>
      <c r="AM9" s="28"/>
      <c r="AN9" s="32"/>
      <c r="AP9" s="28"/>
      <c r="AQ9" s="32"/>
    </row>
    <row r="10" spans="1:43" ht="29.25" customHeight="1" thickBot="1">
      <c r="A10" s="110" t="s">
        <v>64</v>
      </c>
      <c r="B10" s="117" t="s">
        <v>58</v>
      </c>
      <c r="C10" s="116" t="s">
        <v>59</v>
      </c>
      <c r="D10" s="23">
        <v>10</v>
      </c>
      <c r="E10" s="7">
        <v>0</v>
      </c>
      <c r="F10" s="7">
        <v>0</v>
      </c>
      <c r="G10" s="7">
        <v>60</v>
      </c>
      <c r="H10" s="7">
        <v>0</v>
      </c>
      <c r="I10" s="7">
        <v>0</v>
      </c>
      <c r="J10" s="7">
        <v>0</v>
      </c>
      <c r="K10" s="7">
        <v>0</v>
      </c>
      <c r="L10" s="23">
        <v>0</v>
      </c>
      <c r="M10" s="7">
        <v>0</v>
      </c>
      <c r="N10" s="7">
        <v>0</v>
      </c>
      <c r="O10" s="7">
        <v>60</v>
      </c>
      <c r="P10" s="7">
        <v>60</v>
      </c>
      <c r="Q10" s="7">
        <v>0</v>
      </c>
      <c r="R10" s="7">
        <v>0</v>
      </c>
      <c r="S10" s="7">
        <v>0</v>
      </c>
      <c r="T10" s="7">
        <v>0</v>
      </c>
      <c r="U10" s="23">
        <v>0</v>
      </c>
      <c r="V10" s="7">
        <v>0</v>
      </c>
      <c r="W10" s="7">
        <v>100</v>
      </c>
      <c r="X10" s="7">
        <v>100</v>
      </c>
      <c r="Y10" s="7">
        <v>100</v>
      </c>
      <c r="Z10" s="23">
        <v>100</v>
      </c>
      <c r="AA10" s="7">
        <v>100</v>
      </c>
      <c r="AB10" s="7">
        <v>100</v>
      </c>
      <c r="AC10" s="17">
        <v>0</v>
      </c>
      <c r="AD10" s="7">
        <v>100</v>
      </c>
      <c r="AE10" s="7">
        <v>100</v>
      </c>
      <c r="AF10" s="7">
        <v>100</v>
      </c>
      <c r="AG10" s="17">
        <v>0</v>
      </c>
      <c r="AH10" s="75">
        <f t="shared" si="0"/>
        <v>980</v>
      </c>
      <c r="AI10" s="76">
        <f t="shared" si="1"/>
        <v>0</v>
      </c>
      <c r="AJ10" s="113">
        <f t="shared" si="2"/>
        <v>110</v>
      </c>
      <c r="AK10" s="78">
        <f t="shared" si="3"/>
        <v>1090</v>
      </c>
      <c r="AL10" s="8"/>
      <c r="AM10" s="48"/>
      <c r="AN10" s="33">
        <v>98</v>
      </c>
      <c r="AP10" s="48"/>
      <c r="AQ10" s="33">
        <v>98</v>
      </c>
    </row>
  </sheetData>
  <sheetProtection/>
  <mergeCells count="6">
    <mergeCell ref="AP1:AP2"/>
    <mergeCell ref="AQ1:AQ2"/>
    <mergeCell ref="AM1:AM2"/>
    <mergeCell ref="AH1:AH2"/>
    <mergeCell ref="AK1:AK2"/>
    <mergeCell ref="AN1:AN2"/>
  </mergeCells>
  <printOptions/>
  <pageMargins left="0.7" right="0.7" top="0.75" bottom="0.75" header="0.3" footer="0.3"/>
  <pageSetup horizontalDpi="300" verticalDpi="300" orientation="landscape" paperSize="9" scale="30" r:id="rId1"/>
  <headerFooter>
    <oddHeader>&amp;C&amp;"Times New Roman,Félkövér"&amp;16Gémes Kupa 2023
Középfokú verseny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H7"/>
  <sheetViews>
    <sheetView tabSelected="1" zoomScale="90" zoomScaleNormal="90" zoomScaleSheetLayoutView="90" zoomScalePageLayoutView="80" workbookViewId="0" topLeftCell="A1">
      <selection activeCell="AE12" sqref="AE12"/>
    </sheetView>
  </sheetViews>
  <sheetFormatPr defaultColWidth="9.140625" defaultRowHeight="12.75"/>
  <cols>
    <col min="1" max="1" width="9.28125" style="0" customWidth="1"/>
    <col min="2" max="2" width="14.7109375" style="0" customWidth="1"/>
    <col min="3" max="3" width="23.7109375" style="0" customWidth="1"/>
    <col min="4" max="4" width="4.00390625" style="0" bestFit="1" customWidth="1"/>
    <col min="5" max="6" width="3.421875" style="0" bestFit="1" customWidth="1"/>
    <col min="7" max="7" width="4.00390625" style="0" bestFit="1" customWidth="1"/>
    <col min="8" max="20" width="3.421875" style="0" bestFit="1" customWidth="1"/>
    <col min="21" max="21" width="4.00390625" style="0" bestFit="1" customWidth="1"/>
    <col min="22" max="22" width="3.421875" style="0" bestFit="1" customWidth="1"/>
    <col min="23" max="23" width="4.28125" style="0" customWidth="1"/>
    <col min="24" max="25" width="3.421875" style="0" bestFit="1" customWidth="1"/>
    <col min="26" max="27" width="3.28125" style="0" customWidth="1"/>
    <col min="28" max="28" width="3.7109375" style="0" customWidth="1"/>
    <col min="29" max="29" width="4.28125" style="0" customWidth="1"/>
    <col min="30" max="31" width="3.421875" style="0" bestFit="1" customWidth="1"/>
    <col min="32" max="32" width="4.00390625" style="0" customWidth="1"/>
    <col min="33" max="33" width="2.421875" style="0" customWidth="1"/>
    <col min="34" max="34" width="9.28125" style="0" customWidth="1"/>
  </cols>
  <sheetData>
    <row r="1" spans="1:34" ht="24" customHeight="1" thickBot="1">
      <c r="A1" s="2" t="s">
        <v>0</v>
      </c>
      <c r="B1" s="3" t="s">
        <v>16</v>
      </c>
      <c r="C1" s="4" t="s">
        <v>17</v>
      </c>
      <c r="D1" s="4">
        <v>1</v>
      </c>
      <c r="E1" s="4">
        <v>2</v>
      </c>
      <c r="F1" s="4">
        <v>3</v>
      </c>
      <c r="G1" s="4">
        <v>4</v>
      </c>
      <c r="H1" s="4">
        <v>5</v>
      </c>
      <c r="I1" s="4">
        <v>6</v>
      </c>
      <c r="J1" s="4">
        <v>7</v>
      </c>
      <c r="K1" s="36">
        <v>8</v>
      </c>
      <c r="L1" s="4">
        <v>9</v>
      </c>
      <c r="M1" s="4">
        <v>10</v>
      </c>
      <c r="N1" s="4">
        <v>11</v>
      </c>
      <c r="O1" s="4">
        <v>12</v>
      </c>
      <c r="P1" s="4">
        <v>14</v>
      </c>
      <c r="Q1" s="4">
        <v>15</v>
      </c>
      <c r="R1" s="4">
        <v>16</v>
      </c>
      <c r="S1" s="4">
        <v>17</v>
      </c>
      <c r="T1" s="4">
        <v>18</v>
      </c>
      <c r="U1" s="4">
        <v>19</v>
      </c>
      <c r="V1" s="4">
        <v>20</v>
      </c>
      <c r="W1" s="4">
        <v>21</v>
      </c>
      <c r="X1" s="4">
        <v>22</v>
      </c>
      <c r="Y1" s="4">
        <v>23</v>
      </c>
      <c r="Z1" s="4">
        <v>24</v>
      </c>
      <c r="AA1" s="4">
        <v>25</v>
      </c>
      <c r="AB1" s="4" t="s">
        <v>10</v>
      </c>
      <c r="AC1" s="123" t="s">
        <v>12</v>
      </c>
      <c r="AD1" s="60"/>
      <c r="AE1" s="67"/>
      <c r="AF1" s="125" t="s">
        <v>11</v>
      </c>
      <c r="AG1" s="8"/>
      <c r="AH1" s="127" t="s">
        <v>46</v>
      </c>
    </row>
    <row r="2" spans="1:34" ht="99" customHeight="1" thickBot="1">
      <c r="A2" s="9"/>
      <c r="B2" s="10"/>
      <c r="C2" s="11"/>
      <c r="D2" s="19" t="s">
        <v>28</v>
      </c>
      <c r="E2" s="35" t="s">
        <v>22</v>
      </c>
      <c r="F2" s="35" t="s">
        <v>29</v>
      </c>
      <c r="G2" s="35" t="s">
        <v>6</v>
      </c>
      <c r="H2" s="35" t="s">
        <v>30</v>
      </c>
      <c r="I2" s="35" t="s">
        <v>20</v>
      </c>
      <c r="J2" s="35" t="s">
        <v>6</v>
      </c>
      <c r="K2" s="37" t="s">
        <v>6</v>
      </c>
      <c r="L2" s="37" t="s">
        <v>6</v>
      </c>
      <c r="M2" s="37" t="s">
        <v>6</v>
      </c>
      <c r="N2" s="37" t="s">
        <v>31</v>
      </c>
      <c r="O2" s="37" t="s">
        <v>32</v>
      </c>
      <c r="P2" s="37" t="s">
        <v>33</v>
      </c>
      <c r="Q2" s="37" t="s">
        <v>22</v>
      </c>
      <c r="R2" s="37" t="s">
        <v>6</v>
      </c>
      <c r="S2" s="35" t="s">
        <v>21</v>
      </c>
      <c r="T2" s="19" t="s">
        <v>22</v>
      </c>
      <c r="U2" s="37" t="s">
        <v>34</v>
      </c>
      <c r="V2" s="19" t="s">
        <v>35</v>
      </c>
      <c r="W2" s="18" t="s">
        <v>36</v>
      </c>
      <c r="X2" s="35" t="s">
        <v>37</v>
      </c>
      <c r="Y2" s="35" t="s">
        <v>38</v>
      </c>
      <c r="Z2" s="35" t="s">
        <v>22</v>
      </c>
      <c r="AA2" s="35" t="s">
        <v>15</v>
      </c>
      <c r="AB2" s="18" t="s">
        <v>10</v>
      </c>
      <c r="AC2" s="129"/>
      <c r="AD2" s="61" t="s">
        <v>5</v>
      </c>
      <c r="AE2" s="64" t="s">
        <v>13</v>
      </c>
      <c r="AF2" s="126"/>
      <c r="AG2" s="8"/>
      <c r="AH2" s="128"/>
    </row>
    <row r="3" spans="1:34" ht="36.75" customHeight="1" thickBot="1">
      <c r="A3" s="50"/>
      <c r="B3" s="51"/>
      <c r="C3" s="52"/>
      <c r="D3" s="59"/>
      <c r="E3" s="52"/>
      <c r="F3" s="53"/>
      <c r="G3" s="53"/>
      <c r="H3" s="54"/>
      <c r="I3" s="54"/>
      <c r="J3" s="54"/>
      <c r="K3" s="54"/>
      <c r="L3" s="54"/>
      <c r="M3" s="54"/>
      <c r="N3" s="54"/>
      <c r="O3" s="55"/>
      <c r="P3" s="55"/>
      <c r="Q3" s="55"/>
      <c r="R3" s="55"/>
      <c r="S3" s="55"/>
      <c r="T3" s="98"/>
      <c r="U3" s="55"/>
      <c r="V3" s="100"/>
      <c r="W3" s="102" t="s">
        <v>44</v>
      </c>
      <c r="X3" s="55"/>
      <c r="Y3" s="55"/>
      <c r="Z3" s="55"/>
      <c r="AA3" s="55"/>
      <c r="AB3" s="99" t="s">
        <v>45</v>
      </c>
      <c r="AC3" s="68"/>
      <c r="AD3" s="62"/>
      <c r="AE3" s="65"/>
      <c r="AF3" s="13"/>
      <c r="AG3" s="8"/>
      <c r="AH3" s="49"/>
    </row>
    <row r="4" spans="1:34" ht="31.5" customHeight="1">
      <c r="A4" s="56" t="s">
        <v>8</v>
      </c>
      <c r="B4" s="43" t="s">
        <v>40</v>
      </c>
      <c r="C4" s="57" t="s">
        <v>41</v>
      </c>
      <c r="D4" s="21">
        <v>10</v>
      </c>
      <c r="E4" s="12">
        <v>0</v>
      </c>
      <c r="F4" s="12">
        <v>0</v>
      </c>
      <c r="G4" s="12">
        <v>0</v>
      </c>
      <c r="H4" s="12">
        <v>0</v>
      </c>
      <c r="I4" s="12">
        <v>0</v>
      </c>
      <c r="J4" s="12">
        <v>0</v>
      </c>
      <c r="K4" s="12">
        <v>0</v>
      </c>
      <c r="L4" s="12">
        <v>0</v>
      </c>
      <c r="M4" s="12">
        <v>0</v>
      </c>
      <c r="N4" s="12">
        <v>60</v>
      </c>
      <c r="O4" s="12">
        <v>0</v>
      </c>
      <c r="P4" s="12">
        <v>60</v>
      </c>
      <c r="Q4" s="12">
        <v>0</v>
      </c>
      <c r="R4" s="12">
        <v>0</v>
      </c>
      <c r="S4" s="12">
        <v>0</v>
      </c>
      <c r="T4" s="21">
        <v>0</v>
      </c>
      <c r="U4" s="12">
        <v>0</v>
      </c>
      <c r="V4" s="21">
        <v>0</v>
      </c>
      <c r="W4" s="15">
        <v>72</v>
      </c>
      <c r="X4" s="12">
        <v>0</v>
      </c>
      <c r="Y4" s="12">
        <v>0</v>
      </c>
      <c r="Z4" s="12">
        <v>0</v>
      </c>
      <c r="AA4" s="12">
        <v>0</v>
      </c>
      <c r="AB4" s="15">
        <v>0</v>
      </c>
      <c r="AC4" s="80">
        <f>SUM(E4:AA4)-T4-V4-W4</f>
        <v>120</v>
      </c>
      <c r="AD4" s="103">
        <f>W4+AB4</f>
        <v>72</v>
      </c>
      <c r="AE4" s="101">
        <f>D4+T4+V4</f>
        <v>10</v>
      </c>
      <c r="AF4" s="13">
        <f>SUM(D4:AB4)</f>
        <v>202</v>
      </c>
      <c r="AG4" s="8"/>
      <c r="AH4" s="25">
        <v>101.05</v>
      </c>
    </row>
    <row r="5" spans="1:34" ht="15">
      <c r="A5" s="58" t="s">
        <v>2</v>
      </c>
      <c r="B5" s="5" t="s">
        <v>23</v>
      </c>
      <c r="C5" s="1" t="s">
        <v>24</v>
      </c>
      <c r="D5" s="22">
        <v>10</v>
      </c>
      <c r="E5" s="6">
        <v>0</v>
      </c>
      <c r="F5" s="6">
        <v>60</v>
      </c>
      <c r="G5" s="6">
        <v>60</v>
      </c>
      <c r="H5" s="6">
        <v>0</v>
      </c>
      <c r="I5" s="6">
        <v>0</v>
      </c>
      <c r="J5" s="6">
        <v>0</v>
      </c>
      <c r="K5" s="6">
        <v>0</v>
      </c>
      <c r="L5" s="6">
        <v>0</v>
      </c>
      <c r="M5" s="6">
        <v>0</v>
      </c>
      <c r="N5" s="6">
        <v>60</v>
      </c>
      <c r="O5" s="6">
        <v>0</v>
      </c>
      <c r="P5" s="6">
        <v>60</v>
      </c>
      <c r="Q5" s="6">
        <v>0</v>
      </c>
      <c r="R5" s="6">
        <v>0</v>
      </c>
      <c r="S5" s="6">
        <v>0</v>
      </c>
      <c r="T5" s="22">
        <v>30</v>
      </c>
      <c r="U5" s="6">
        <v>0</v>
      </c>
      <c r="V5" s="22">
        <v>0</v>
      </c>
      <c r="W5" s="16">
        <v>36</v>
      </c>
      <c r="X5" s="6">
        <v>0</v>
      </c>
      <c r="Y5" s="6">
        <v>0</v>
      </c>
      <c r="Z5" s="6">
        <v>0</v>
      </c>
      <c r="AA5" s="6">
        <v>0</v>
      </c>
      <c r="AB5" s="16">
        <v>24</v>
      </c>
      <c r="AC5" s="69">
        <f>SUM(E5:AA5)-T5-V5-W5</f>
        <v>240</v>
      </c>
      <c r="AD5" s="63">
        <f>W5+AB5</f>
        <v>60</v>
      </c>
      <c r="AE5" s="66">
        <f>D5+T5+V5</f>
        <v>40</v>
      </c>
      <c r="AF5" s="14">
        <f>SUM(D5:AB5)</f>
        <v>340</v>
      </c>
      <c r="AG5" s="8"/>
      <c r="AH5" s="28">
        <v>99.7</v>
      </c>
    </row>
    <row r="6" spans="1:34" ht="15">
      <c r="A6" s="58" t="s">
        <v>9</v>
      </c>
      <c r="B6" s="5" t="s">
        <v>25</v>
      </c>
      <c r="C6" s="1" t="s">
        <v>39</v>
      </c>
      <c r="D6" s="22">
        <v>20</v>
      </c>
      <c r="E6" s="6">
        <v>0</v>
      </c>
      <c r="F6" s="6">
        <v>0</v>
      </c>
      <c r="G6" s="6">
        <v>60</v>
      </c>
      <c r="H6" s="6">
        <v>0</v>
      </c>
      <c r="I6" s="6">
        <v>0</v>
      </c>
      <c r="J6" s="6">
        <v>0</v>
      </c>
      <c r="K6" s="6">
        <v>0</v>
      </c>
      <c r="L6" s="6">
        <v>0</v>
      </c>
      <c r="M6" s="6">
        <v>0</v>
      </c>
      <c r="N6" s="6">
        <v>60</v>
      </c>
      <c r="O6" s="6">
        <v>0</v>
      </c>
      <c r="P6" s="6">
        <v>0</v>
      </c>
      <c r="Q6" s="6">
        <v>0</v>
      </c>
      <c r="R6" s="6">
        <v>0</v>
      </c>
      <c r="S6" s="6">
        <v>0</v>
      </c>
      <c r="T6" s="22">
        <v>0</v>
      </c>
      <c r="U6" s="6">
        <v>0</v>
      </c>
      <c r="V6" s="22">
        <v>0</v>
      </c>
      <c r="W6" s="16">
        <v>0</v>
      </c>
      <c r="X6" s="6">
        <v>60</v>
      </c>
      <c r="Y6" s="6">
        <v>0</v>
      </c>
      <c r="Z6" s="6">
        <v>100</v>
      </c>
      <c r="AA6" s="6">
        <v>100</v>
      </c>
      <c r="AB6" s="16">
        <v>0</v>
      </c>
      <c r="AC6" s="69">
        <f>SUM(E6:AA6)-T6-V6-W6</f>
        <v>380</v>
      </c>
      <c r="AD6" s="63">
        <f>W6+AB6</f>
        <v>0</v>
      </c>
      <c r="AE6" s="66">
        <f>D6+T6+V6</f>
        <v>20</v>
      </c>
      <c r="AF6" s="14">
        <f>SUM(D6:AB6)</f>
        <v>400</v>
      </c>
      <c r="AG6" s="8"/>
      <c r="AH6" s="28">
        <v>98.35</v>
      </c>
    </row>
    <row r="7" spans="1:34" ht="55.5" thickBot="1">
      <c r="A7" s="70" t="s">
        <v>61</v>
      </c>
      <c r="B7" s="71" t="s">
        <v>42</v>
      </c>
      <c r="C7" s="72" t="s">
        <v>43</v>
      </c>
      <c r="D7" s="73">
        <v>20</v>
      </c>
      <c r="E7" s="71">
        <v>0</v>
      </c>
      <c r="F7" s="71">
        <v>0</v>
      </c>
      <c r="G7" s="71">
        <v>100</v>
      </c>
      <c r="H7" s="71">
        <v>0</v>
      </c>
      <c r="I7" s="71">
        <v>0</v>
      </c>
      <c r="J7" s="71">
        <v>0</v>
      </c>
      <c r="K7" s="71">
        <v>0</v>
      </c>
      <c r="L7" s="71">
        <v>60</v>
      </c>
      <c r="M7" s="71">
        <v>0</v>
      </c>
      <c r="N7" s="71">
        <v>0</v>
      </c>
      <c r="O7" s="71">
        <v>0</v>
      </c>
      <c r="P7" s="71">
        <v>0</v>
      </c>
      <c r="Q7" s="71">
        <v>0</v>
      </c>
      <c r="R7" s="71">
        <v>0</v>
      </c>
      <c r="S7" s="71">
        <v>0</v>
      </c>
      <c r="T7" s="73">
        <v>0</v>
      </c>
      <c r="U7" s="71">
        <v>100</v>
      </c>
      <c r="V7" s="73">
        <v>0</v>
      </c>
      <c r="W7" s="74">
        <v>0</v>
      </c>
      <c r="X7" s="71">
        <v>60</v>
      </c>
      <c r="Y7" s="71">
        <v>0</v>
      </c>
      <c r="Z7" s="71">
        <v>100</v>
      </c>
      <c r="AA7" s="71">
        <v>100</v>
      </c>
      <c r="AB7" s="74">
        <v>86</v>
      </c>
      <c r="AC7" s="75">
        <f>SUM(E7:AA7)-T7-V7-W7</f>
        <v>520</v>
      </c>
      <c r="AD7" s="76">
        <f>W7+AB7</f>
        <v>86</v>
      </c>
      <c r="AE7" s="77">
        <f>D7+T7+V7</f>
        <v>20</v>
      </c>
      <c r="AF7" s="78">
        <f>SUM(D7:AB7)</f>
        <v>626</v>
      </c>
      <c r="AH7" s="104">
        <v>97</v>
      </c>
    </row>
  </sheetData>
  <sheetProtection/>
  <mergeCells count="3">
    <mergeCell ref="AH1:AH2"/>
    <mergeCell ref="AC1:AC2"/>
    <mergeCell ref="AF1:AF2"/>
  </mergeCells>
  <printOptions/>
  <pageMargins left="0.7" right="0.7" top="0.75" bottom="0.75" header="0.3" footer="0.3"/>
  <pageSetup horizontalDpi="300" verticalDpi="300" orientation="landscape" paperSize="9" scale="80" r:id="rId1"/>
  <headerFooter>
    <oddHeader>&amp;C&amp;"Times New Roman,Félkövér"&amp;16 Gémes Kupa 2023
Családi verseny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Kereskedelmi és Hitelbank Rt.</dc:creator>
  <cp:keywords/>
  <dc:description/>
  <cp:lastModifiedBy>Ferenc Dravecz</cp:lastModifiedBy>
  <cp:lastPrinted>2023-10-11T20:40:28Z</cp:lastPrinted>
  <dcterms:created xsi:type="dcterms:W3CDTF">2001-03-10T07:36:05Z</dcterms:created>
  <dcterms:modified xsi:type="dcterms:W3CDTF">2023-10-23T20:37:45Z</dcterms:modified>
  <cp:category/>
  <cp:version/>
  <cp:contentType/>
  <cp:contentStatus/>
  <cp:revision>1</cp:revision>
</cp:coreProperties>
</file>