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2" windowHeight="10500" tabRatio="544" activeTab="1"/>
  </bookViews>
  <sheets>
    <sheet name="középfok" sheetId="1" r:id="rId1"/>
    <sheet name="családi" sheetId="2" r:id="rId2"/>
    <sheet name="túravezető" sheetId="3" r:id="rId3"/>
  </sheets>
  <definedNames>
    <definedName name="_xlnm.Print_Area" localSheetId="1">'családi'!$A$1:$AJ$13</definedName>
    <definedName name="_xlnm.Print_Area" localSheetId="0">'középfok'!$A$1:$AS$15</definedName>
    <definedName name="_xlnm.Print_Area" localSheetId="2">'túravezető'!$A$1:$AM$22</definedName>
  </definedNames>
  <calcPr fullCalcOnLoad="1"/>
</workbook>
</file>

<file path=xl/sharedStrings.xml><?xml version="1.0" encoding="utf-8"?>
<sst xmlns="http://schemas.openxmlformats.org/spreadsheetml/2006/main" count="224" uniqueCount="118">
  <si>
    <t>Helyezés</t>
  </si>
  <si>
    <t>ösz pontszám</t>
  </si>
  <si>
    <t>II.</t>
  </si>
  <si>
    <t>időhiba</t>
  </si>
  <si>
    <t>gödör</t>
  </si>
  <si>
    <t>Versenyző(k)</t>
  </si>
  <si>
    <t>I.</t>
  </si>
  <si>
    <t>időmérő állomás</t>
  </si>
  <si>
    <t>cél</t>
  </si>
  <si>
    <t>feladat hiba</t>
  </si>
  <si>
    <t xml:space="preserve">bója hiba </t>
  </si>
  <si>
    <t>jellegfa</t>
  </si>
  <si>
    <t>Csapatnév</t>
  </si>
  <si>
    <t>szikla</t>
  </si>
  <si>
    <t>irányszög mérés</t>
  </si>
  <si>
    <t>III.</t>
  </si>
  <si>
    <t>domb tető</t>
  </si>
  <si>
    <t>sziklák</t>
  </si>
  <si>
    <t>nagy mélyedés</t>
  </si>
  <si>
    <t>bokor</t>
  </si>
  <si>
    <t>árok vége nagy sziklával</t>
  </si>
  <si>
    <t>bokor leltározás</t>
  </si>
  <si>
    <t>14 c</t>
  </si>
  <si>
    <t>14 b</t>
  </si>
  <si>
    <t>14 a</t>
  </si>
  <si>
    <t>14 d</t>
  </si>
  <si>
    <t>14 e</t>
  </si>
  <si>
    <t>14 f</t>
  </si>
  <si>
    <t>szél erősség mérő</t>
  </si>
  <si>
    <t>fekete o</t>
  </si>
  <si>
    <t>autó roncs</t>
  </si>
  <si>
    <t>sziklás gödör</t>
  </si>
  <si>
    <t>távolság mérés</t>
  </si>
  <si>
    <t>287 m</t>
  </si>
  <si>
    <t>dombocska</t>
  </si>
  <si>
    <t>40 p</t>
  </si>
  <si>
    <t>130 p</t>
  </si>
  <si>
    <t>rókavár</t>
  </si>
  <si>
    <t>fekete X</t>
  </si>
  <si>
    <r>
      <t xml:space="preserve">rókavár 250 </t>
    </r>
    <r>
      <rPr>
        <b/>
        <vertAlign val="superscript"/>
        <sz val="11"/>
        <rFont val="Times New Roman"/>
        <family val="1"/>
      </rPr>
      <t>o</t>
    </r>
    <r>
      <rPr>
        <b/>
        <sz val="11"/>
        <rFont val="Times New Roman"/>
        <family val="1"/>
      </rPr>
      <t>-ra</t>
    </r>
  </si>
  <si>
    <t>30 perc</t>
  </si>
  <si>
    <r>
      <t>70</t>
    </r>
    <r>
      <rPr>
        <b/>
        <vertAlign val="superscript"/>
        <sz val="11"/>
        <rFont val="Times New Roman"/>
        <family val="1"/>
      </rPr>
      <t>o</t>
    </r>
  </si>
  <si>
    <t>bal szélső</t>
  </si>
  <si>
    <t>Töbördögök Trió</t>
  </si>
  <si>
    <t>Nádas Krisztina
Rácz Szilvia
Stöberl Sándor</t>
  </si>
  <si>
    <t>Mika</t>
  </si>
  <si>
    <t>Somhegyi Katalin
Szabó Mihály</t>
  </si>
  <si>
    <t>Fekete Veronika</t>
  </si>
  <si>
    <t>L-tájolók 1</t>
  </si>
  <si>
    <t>Dr Gál Lívia
Farkas Zsuzsanna
Valyuch Anita</t>
  </si>
  <si>
    <t>Nagy Eszter</t>
  </si>
  <si>
    <t>ERZO</t>
  </si>
  <si>
    <t>Kovács Zoltán
Erdős Gábor</t>
  </si>
  <si>
    <t>Máté Péter</t>
  </si>
  <si>
    <t>Dr Csapák Alex
Takách Fabiana Viola</t>
  </si>
  <si>
    <t>Töbördögök Duo</t>
  </si>
  <si>
    <t>Sujtó Laura
Keresztury Marcell László</t>
  </si>
  <si>
    <t>L-tájolók 2</t>
  </si>
  <si>
    <t>Kalácska Nóra
Kútvölgyi Nóra
Temesváry Ágnes</t>
  </si>
  <si>
    <t>Tápiókák</t>
  </si>
  <si>
    <t>Berényi István
Berényi Petra</t>
  </si>
  <si>
    <t>Szabó Anita
Leitold István</t>
  </si>
  <si>
    <t>Boári Heléna</t>
  </si>
  <si>
    <t>Breitner Péter</t>
  </si>
  <si>
    <t>Lange Csilla
Schwarz Botond</t>
  </si>
  <si>
    <t>Kiss Katalin</t>
  </si>
  <si>
    <t>Pfaff Mária</t>
  </si>
  <si>
    <t>Egyed Luca
Egyed Balázs</t>
  </si>
  <si>
    <t>Somos-Blaskó Zsófia
Kincses Petra</t>
  </si>
  <si>
    <t>vadetető</t>
  </si>
  <si>
    <t>45 p</t>
  </si>
  <si>
    <t>115 p</t>
  </si>
  <si>
    <t>Kékút</t>
  </si>
  <si>
    <t>Baric Ádám
Baric Vaszilia</t>
  </si>
  <si>
    <t>Szuper négyes</t>
  </si>
  <si>
    <t>Látrányiné Halász Ágnes</t>
  </si>
  <si>
    <t>Tárnok család</t>
  </si>
  <si>
    <t>Bruckner Viktor
Tárnok Attila
Markovics Diána</t>
  </si>
  <si>
    <t>Pattanyús család</t>
  </si>
  <si>
    <t>Pattantyús-Ábrahám Sándorné</t>
  </si>
  <si>
    <t>Szaszó</t>
  </si>
  <si>
    <t>Szonda Ferenc
Szabó József
Szabó Józsefné</t>
  </si>
  <si>
    <t>Csonka -Pápai</t>
  </si>
  <si>
    <t>Csonka Károly
Pápai Géza</t>
  </si>
  <si>
    <t>Hajnalcsillag</t>
  </si>
  <si>
    <t>Ciceu Laura
Géringer Hajnal
Károly Kamilla
Kacsó Csilla
Luna kutya</t>
  </si>
  <si>
    <t>Pockok</t>
  </si>
  <si>
    <t>Marx Léna
Marx Nándor
Marx Anna</t>
  </si>
  <si>
    <t>Csókási család</t>
  </si>
  <si>
    <t>Csókási Zsolt
Csókásiné Oláh Andrea
Csókási Attila
Csókási-Opitz Elena</t>
  </si>
  <si>
    <t>Kéki Eleonóra</t>
  </si>
  <si>
    <t>Budapesti Tájékozódási Túrabajnokság 
családi kategória</t>
  </si>
  <si>
    <t>Országos Középfokú Tájékozódási Túrabajnokság 
családi kategória</t>
  </si>
  <si>
    <t>30 p</t>
  </si>
  <si>
    <t>szélsebesség mérő</t>
  </si>
  <si>
    <t>MVM-5</t>
  </si>
  <si>
    <t>dr. Kozubovics Dana
Mórocz Imre</t>
  </si>
  <si>
    <t>Gránicz János</t>
  </si>
  <si>
    <t>Bójavadász</t>
  </si>
  <si>
    <t>Silye Imre</t>
  </si>
  <si>
    <t>Kozma Imre</t>
  </si>
  <si>
    <t>Mágneses deklináció</t>
  </si>
  <si>
    <t>Rojcsek Gusztáv</t>
  </si>
  <si>
    <t>Marx István</t>
  </si>
  <si>
    <t>Gejza</t>
  </si>
  <si>
    <t>Szádeczky-Kardoss Géza</t>
  </si>
  <si>
    <t>Mozgó Bója</t>
  </si>
  <si>
    <t>Németh Gábor
Németh Krisztina</t>
  </si>
  <si>
    <t>Hachapuri</t>
  </si>
  <si>
    <t>Kecskés Barnabás
Pásztor Dóra</t>
  </si>
  <si>
    <t>GYEVSK</t>
  </si>
  <si>
    <t>Kovács Attila
Kovács Dániel
Kovács Richárd
Tóth Máté
Albert Benjámin</t>
  </si>
  <si>
    <t>Jackl Balázs
Várallyaly Viktor</t>
  </si>
  <si>
    <t>Budapesti Tájékozódási Túrabajnokság 
középfok A kategória</t>
  </si>
  <si>
    <t>Országos Középfokú Tájékozódási Túrabajnokság 
középfok A kategória</t>
  </si>
  <si>
    <t>Budapesti Tájékozódási Túrabajnokság 
középfok B kategória</t>
  </si>
  <si>
    <t>Országos Középfokú Tájékozódási Túrabajnokság 
középfok B kategória</t>
  </si>
  <si>
    <t>1 jellegfa + 1 vagy 2 bokor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</si>
</sst>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hh:mm"/>
    <numFmt numFmtId="167" formatCode="0.0"/>
    <numFmt numFmtId="168" formatCode="0.000"/>
    <numFmt numFmtId="169" formatCode="[$-40E]yyyy\.\ mmmm\ d\."/>
    <numFmt numFmtId="170" formatCode="0.0000"/>
    <numFmt numFmtId="171" formatCode="[$-40E]yyyy\.\ mmmm\ d\.\,\ dddd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1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horizontal="center" textRotation="90" wrapText="1"/>
    </xf>
    <xf numFmtId="0" fontId="4" fillId="7" borderId="16" xfId="0" applyFont="1" applyFill="1" applyBorder="1" applyAlignment="1">
      <alignment horizontal="center" textRotation="90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textRotation="90" wrapText="1"/>
    </xf>
    <xf numFmtId="0" fontId="4" fillId="37" borderId="16" xfId="0" applyFont="1" applyFill="1" applyBorder="1" applyAlignment="1">
      <alignment horizontal="center" textRotation="90" wrapText="1"/>
    </xf>
    <xf numFmtId="0" fontId="4" fillId="37" borderId="13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4" fillId="38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textRotation="90" wrapText="1"/>
    </xf>
    <xf numFmtId="0" fontId="4" fillId="41" borderId="11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textRotation="90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41" borderId="20" xfId="0" applyFont="1" applyFill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 textRotation="90" wrapText="1"/>
    </xf>
    <xf numFmtId="0" fontId="4" fillId="42" borderId="15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8" fontId="4" fillId="43" borderId="11" xfId="0" applyNumberFormat="1" applyFont="1" applyFill="1" applyBorder="1" applyAlignment="1">
      <alignment horizontal="center" vertical="center" wrapText="1"/>
    </xf>
    <xf numFmtId="20" fontId="4" fillId="5" borderId="11" xfId="0" applyNumberFormat="1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 wrapText="1"/>
    </xf>
    <xf numFmtId="0" fontId="49" fillId="5" borderId="20" xfId="0" applyFont="1" applyFill="1" applyBorder="1" applyAlignment="1">
      <alignment horizontal="center" vertical="center" wrapText="1"/>
    </xf>
    <xf numFmtId="20" fontId="4" fillId="44" borderId="22" xfId="0" applyNumberFormat="1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horizontal="center" vertical="center" wrapText="1"/>
    </xf>
    <xf numFmtId="0" fontId="4" fillId="44" borderId="22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left" vertical="center" wrapText="1"/>
    </xf>
    <xf numFmtId="20" fontId="4" fillId="6" borderId="11" xfId="0" applyNumberFormat="1" applyFont="1" applyFill="1" applyBorder="1" applyAlignment="1">
      <alignment horizontal="center" vertical="center" textRotation="90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43" borderId="29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9" fillId="5" borderId="11" xfId="0" applyFont="1" applyFill="1" applyBorder="1" applyAlignment="1">
      <alignment horizontal="center" vertical="center" wrapText="1"/>
    </xf>
    <xf numFmtId="0" fontId="49" fillId="5" borderId="34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textRotation="90" wrapText="1"/>
    </xf>
    <xf numFmtId="0" fontId="4" fillId="38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3" fillId="0" borderId="13" xfId="0" applyFont="1" applyBorder="1" applyAlignment="1">
      <alignment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9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8" fillId="22" borderId="30" xfId="0" applyFont="1" applyFill="1" applyBorder="1" applyAlignment="1">
      <alignment horizontal="center" vertical="center" wrapText="1"/>
    </xf>
    <xf numFmtId="0" fontId="48" fillId="22" borderId="27" xfId="0" applyFont="1" applyFill="1" applyBorder="1" applyAlignment="1">
      <alignment horizontal="center" vertical="center" wrapText="1"/>
    </xf>
    <xf numFmtId="0" fontId="48" fillId="22" borderId="12" xfId="0" applyFont="1" applyFill="1" applyBorder="1" applyAlignment="1">
      <alignment vertical="center" wrapText="1"/>
    </xf>
    <xf numFmtId="0" fontId="48" fillId="22" borderId="12" xfId="0" applyFont="1" applyFill="1" applyBorder="1" applyAlignment="1">
      <alignment horizontal="left" vertical="center" wrapText="1"/>
    </xf>
    <xf numFmtId="0" fontId="4" fillId="22" borderId="31" xfId="0" applyFont="1" applyFill="1" applyBorder="1" applyAlignment="1">
      <alignment horizontal="center" vertical="center" wrapText="1"/>
    </xf>
    <xf numFmtId="0" fontId="3" fillId="22" borderId="27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vertical="center" wrapText="1"/>
    </xf>
    <xf numFmtId="0" fontId="4" fillId="22" borderId="32" xfId="0" applyFont="1" applyFill="1" applyBorder="1" applyAlignment="1">
      <alignment horizontal="center" vertical="center" wrapText="1"/>
    </xf>
    <xf numFmtId="0" fontId="3" fillId="22" borderId="28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vertical="center" wrapText="1"/>
    </xf>
    <xf numFmtId="2" fontId="6" fillId="22" borderId="45" xfId="0" applyNumberFormat="1" applyFont="1" applyFill="1" applyBorder="1" applyAlignment="1">
      <alignment horizontal="center" vertical="center"/>
    </xf>
    <xf numFmtId="2" fontId="6" fillId="22" borderId="18" xfId="0" applyNumberFormat="1" applyFont="1" applyFill="1" applyBorder="1" applyAlignment="1">
      <alignment horizontal="center" vertical="center"/>
    </xf>
    <xf numFmtId="2" fontId="6" fillId="22" borderId="46" xfId="0" applyNumberFormat="1" applyFont="1" applyFill="1" applyBorder="1" applyAlignment="1">
      <alignment horizontal="center" vertical="center"/>
    </xf>
    <xf numFmtId="168" fontId="6" fillId="22" borderId="46" xfId="0" applyNumberFormat="1" applyFont="1" applyFill="1" applyBorder="1" applyAlignment="1">
      <alignment horizontal="center" vertical="center"/>
    </xf>
    <xf numFmtId="0" fontId="0" fillId="22" borderId="46" xfId="0" applyFill="1" applyBorder="1" applyAlignment="1">
      <alignment/>
    </xf>
    <xf numFmtId="0" fontId="0" fillId="22" borderId="47" xfId="0" applyFill="1" applyBorder="1" applyAlignment="1">
      <alignment/>
    </xf>
    <xf numFmtId="0" fontId="0" fillId="22" borderId="48" xfId="0" applyFill="1" applyBorder="1" applyAlignment="1">
      <alignment/>
    </xf>
    <xf numFmtId="2" fontId="6" fillId="22" borderId="49" xfId="0" applyNumberFormat="1" applyFont="1" applyFill="1" applyBorder="1" applyAlignment="1">
      <alignment horizontal="center" vertical="center"/>
    </xf>
    <xf numFmtId="0" fontId="48" fillId="22" borderId="26" xfId="0" applyFont="1" applyFill="1" applyBorder="1" applyAlignment="1">
      <alignment horizontal="center" vertical="center" wrapText="1"/>
    </xf>
    <xf numFmtId="0" fontId="48" fillId="22" borderId="14" xfId="0" applyFont="1" applyFill="1" applyBorder="1" applyAlignment="1">
      <alignment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vertical="center" wrapText="1"/>
    </xf>
    <xf numFmtId="2" fontId="6" fillId="6" borderId="18" xfId="0" applyNumberFormat="1" applyFont="1" applyFill="1" applyBorder="1" applyAlignment="1">
      <alignment horizontal="center" vertical="center"/>
    </xf>
    <xf numFmtId="2" fontId="6" fillId="6" borderId="24" xfId="0" applyNumberFormat="1" applyFont="1" applyFill="1" applyBorder="1" applyAlignment="1">
      <alignment horizontal="center" vertical="center"/>
    </xf>
    <xf numFmtId="0" fontId="0" fillId="6" borderId="24" xfId="0" applyFill="1" applyBorder="1" applyAlignment="1">
      <alignment/>
    </xf>
    <xf numFmtId="0" fontId="0" fillId="6" borderId="17" xfId="0" applyFill="1" applyBorder="1" applyAlignment="1">
      <alignment/>
    </xf>
    <xf numFmtId="0" fontId="4" fillId="6" borderId="0" xfId="0" applyFont="1" applyFill="1" applyBorder="1" applyAlignment="1">
      <alignment horizontal="center" textRotation="90" wrapText="1"/>
    </xf>
    <xf numFmtId="2" fontId="6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4" fillId="22" borderId="45" xfId="0" applyFont="1" applyFill="1" applyBorder="1" applyAlignment="1">
      <alignment horizontal="center" textRotation="90" wrapText="1"/>
    </xf>
    <xf numFmtId="0" fontId="4" fillId="22" borderId="46" xfId="0" applyFont="1" applyFill="1" applyBorder="1" applyAlignment="1">
      <alignment horizontal="center" textRotation="90"/>
    </xf>
    <xf numFmtId="0" fontId="0" fillId="22" borderId="46" xfId="0" applyFill="1" applyBorder="1" applyAlignment="1">
      <alignment/>
    </xf>
    <xf numFmtId="0" fontId="4" fillId="6" borderId="18" xfId="0" applyFont="1" applyFill="1" applyBorder="1" applyAlignment="1">
      <alignment horizontal="center" textRotation="90" wrapText="1"/>
    </xf>
    <xf numFmtId="0" fontId="4" fillId="6" borderId="24" xfId="0" applyFont="1" applyFill="1" applyBorder="1" applyAlignment="1">
      <alignment horizontal="center" textRotation="90"/>
    </xf>
    <xf numFmtId="0" fontId="0" fillId="6" borderId="24" xfId="0" applyFill="1" applyBorder="1" applyAlignment="1">
      <alignment/>
    </xf>
    <xf numFmtId="0" fontId="4" fillId="41" borderId="22" xfId="0" applyFont="1" applyFill="1" applyBorder="1" applyAlignment="1">
      <alignment horizontal="center" textRotation="90" wrapText="1"/>
    </xf>
    <xf numFmtId="0" fontId="5" fillId="35" borderId="50" xfId="0" applyFont="1" applyFill="1" applyBorder="1" applyAlignment="1">
      <alignment horizontal="center" textRotation="90" wrapText="1"/>
    </xf>
    <xf numFmtId="0" fontId="4" fillId="46" borderId="19" xfId="0" applyFont="1" applyFill="1" applyBorder="1" applyAlignment="1">
      <alignment horizontal="center" textRotation="90" wrapText="1"/>
    </xf>
    <xf numFmtId="0" fontId="5" fillId="22" borderId="51" xfId="0" applyFont="1" applyFill="1" applyBorder="1" applyAlignment="1">
      <alignment horizontal="center" textRotation="90" wrapText="1"/>
    </xf>
    <xf numFmtId="0" fontId="4" fillId="22" borderId="52" xfId="0" applyFont="1" applyFill="1" applyBorder="1" applyAlignment="1">
      <alignment horizontal="center" textRotation="90" wrapText="1"/>
    </xf>
    <xf numFmtId="0" fontId="4" fillId="22" borderId="53" xfId="0" applyFont="1" applyFill="1" applyBorder="1" applyAlignment="1">
      <alignment horizontal="center" textRotation="90" wrapText="1"/>
    </xf>
    <xf numFmtId="0" fontId="0" fillId="22" borderId="54" xfId="0" applyFill="1" applyBorder="1" applyAlignment="1">
      <alignment/>
    </xf>
    <xf numFmtId="0" fontId="4" fillId="6" borderId="19" xfId="0" applyFont="1" applyFill="1" applyBorder="1" applyAlignment="1">
      <alignment horizontal="center" textRotation="90" wrapText="1"/>
    </xf>
    <xf numFmtId="0" fontId="4" fillId="6" borderId="51" xfId="0" applyFont="1" applyFill="1" applyBorder="1" applyAlignment="1">
      <alignment horizontal="center" textRotation="90" wrapText="1"/>
    </xf>
    <xf numFmtId="0" fontId="4" fillId="6" borderId="40" xfId="0" applyFont="1" applyFill="1" applyBorder="1" applyAlignment="1">
      <alignment horizontal="center" textRotation="90" wrapText="1"/>
    </xf>
    <xf numFmtId="0" fontId="4" fillId="41" borderId="55" xfId="0" applyFont="1" applyFill="1" applyBorder="1" applyAlignment="1">
      <alignment horizontal="center" textRotation="90" wrapText="1"/>
    </xf>
    <xf numFmtId="0" fontId="4" fillId="22" borderId="19" xfId="0" applyFont="1" applyFill="1" applyBorder="1" applyAlignment="1">
      <alignment horizontal="center" textRotation="90" wrapText="1"/>
    </xf>
    <xf numFmtId="0" fontId="4" fillId="22" borderId="51" xfId="0" applyFont="1" applyFill="1" applyBorder="1" applyAlignment="1">
      <alignment horizontal="center" textRotation="90" wrapText="1"/>
    </xf>
    <xf numFmtId="0" fontId="0" fillId="22" borderId="40" xfId="0" applyFill="1" applyBorder="1" applyAlignment="1">
      <alignment/>
    </xf>
    <xf numFmtId="0" fontId="4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"/>
  <sheetViews>
    <sheetView zoomScale="73" zoomScaleNormal="73" zoomScaleSheetLayoutView="71" workbookViewId="0" topLeftCell="B1">
      <selection activeCell="AV14" sqref="AV14"/>
    </sheetView>
  </sheetViews>
  <sheetFormatPr defaultColWidth="9.140625" defaultRowHeight="12.75"/>
  <cols>
    <col min="1" max="1" width="10.421875" style="0" customWidth="1"/>
    <col min="2" max="2" width="21.00390625" style="0" customWidth="1"/>
    <col min="3" max="3" width="23.28125" style="0" customWidth="1"/>
    <col min="4" max="4" width="4.28125" style="0" customWidth="1"/>
    <col min="5" max="5" width="5.28125" style="0" customWidth="1"/>
    <col min="6" max="6" width="4.7109375" style="0" customWidth="1"/>
    <col min="7" max="8" width="4.57421875" style="0" customWidth="1"/>
    <col min="9" max="9" width="3.7109375" style="0" customWidth="1"/>
    <col min="10" max="10" width="5.28125" style="0" customWidth="1"/>
    <col min="11" max="11" width="4.28125" style="0" customWidth="1"/>
    <col min="12" max="12" width="4.8515625" style="0" customWidth="1"/>
    <col min="13" max="13" width="5.140625" style="0" customWidth="1"/>
    <col min="14" max="14" width="5.28125" style="0" customWidth="1"/>
    <col min="15" max="15" width="5.421875" style="0" customWidth="1"/>
    <col min="16" max="16" width="6.7109375" style="0" customWidth="1"/>
    <col min="17" max="17" width="4.8515625" style="0" customWidth="1"/>
    <col min="18" max="18" width="5.421875" style="0" customWidth="1"/>
    <col min="19" max="19" width="4.7109375" style="0" customWidth="1"/>
    <col min="20" max="20" width="5.421875" style="0" customWidth="1"/>
    <col min="21" max="21" width="5.28125" style="0" customWidth="1"/>
    <col min="22" max="23" width="4.8515625" style="0" customWidth="1"/>
    <col min="24" max="24" width="4.28125" style="0" customWidth="1"/>
    <col min="25" max="25" width="3.7109375" style="0" customWidth="1"/>
    <col min="26" max="26" width="5.28125" style="0" customWidth="1"/>
    <col min="27" max="27" width="6.421875" style="0" customWidth="1"/>
    <col min="28" max="28" width="4.57421875" style="0" customWidth="1"/>
    <col min="29" max="29" width="4.8515625" style="0" customWidth="1"/>
    <col min="30" max="30" width="5.28125" style="0" customWidth="1"/>
    <col min="31" max="31" width="6.28125" style="0" customWidth="1"/>
    <col min="32" max="32" width="4.28125" style="0" customWidth="1"/>
    <col min="33" max="33" width="3.8515625" style="0" customWidth="1"/>
    <col min="34" max="34" width="4.421875" style="0" customWidth="1"/>
    <col min="35" max="35" width="5.28125" style="0" customWidth="1"/>
    <col min="36" max="36" width="6.57421875" style="0" customWidth="1"/>
    <col min="37" max="37" width="6.28125" style="0" customWidth="1"/>
    <col min="38" max="38" width="6.00390625" style="0" customWidth="1"/>
    <col min="39" max="39" width="6.28125" style="0" customWidth="1"/>
    <col min="40" max="40" width="3.28125" style="0" customWidth="1"/>
    <col min="43" max="43" width="2.28125" style="0" customWidth="1"/>
  </cols>
  <sheetData>
    <row r="1" spans="1:46" ht="25.5" customHeight="1" thickBot="1">
      <c r="A1" s="79" t="s">
        <v>0</v>
      </c>
      <c r="B1" s="2" t="s">
        <v>12</v>
      </c>
      <c r="C1" s="3" t="s">
        <v>5</v>
      </c>
      <c r="D1" s="3">
        <v>1</v>
      </c>
      <c r="E1" s="3">
        <v>2</v>
      </c>
      <c r="F1" s="20">
        <v>3</v>
      </c>
      <c r="G1" s="3">
        <v>4</v>
      </c>
      <c r="H1" s="3">
        <v>5</v>
      </c>
      <c r="I1" s="3">
        <v>6</v>
      </c>
      <c r="J1" s="2">
        <v>7</v>
      </c>
      <c r="K1" s="3">
        <v>8</v>
      </c>
      <c r="L1" s="3">
        <v>9</v>
      </c>
      <c r="M1" s="3">
        <v>10</v>
      </c>
      <c r="N1" s="20">
        <v>11</v>
      </c>
      <c r="O1" s="3">
        <v>12</v>
      </c>
      <c r="P1" s="3">
        <v>13</v>
      </c>
      <c r="Q1" s="68" t="s">
        <v>24</v>
      </c>
      <c r="R1" s="68" t="s">
        <v>23</v>
      </c>
      <c r="S1" s="68" t="s">
        <v>22</v>
      </c>
      <c r="T1" s="68" t="s">
        <v>25</v>
      </c>
      <c r="U1" s="68" t="s">
        <v>26</v>
      </c>
      <c r="V1" s="68" t="s">
        <v>27</v>
      </c>
      <c r="W1" s="68">
        <v>15</v>
      </c>
      <c r="X1" s="68">
        <v>16</v>
      </c>
      <c r="Y1" s="69">
        <v>17</v>
      </c>
      <c r="Z1" s="69">
        <v>18</v>
      </c>
      <c r="AA1" s="68">
        <v>19</v>
      </c>
      <c r="AB1" s="68">
        <v>20</v>
      </c>
      <c r="AC1" s="68">
        <v>21</v>
      </c>
      <c r="AD1" s="68">
        <v>22</v>
      </c>
      <c r="AE1" s="68">
        <v>23</v>
      </c>
      <c r="AF1" s="68">
        <v>24</v>
      </c>
      <c r="AG1" s="68">
        <v>25</v>
      </c>
      <c r="AH1" s="68">
        <v>26</v>
      </c>
      <c r="AI1" s="3"/>
      <c r="AJ1" s="149" t="s">
        <v>10</v>
      </c>
      <c r="AK1" s="11"/>
      <c r="AL1" s="16"/>
      <c r="AM1" s="151" t="s">
        <v>1</v>
      </c>
      <c r="AN1" s="1"/>
      <c r="AO1" s="153" t="s">
        <v>113</v>
      </c>
      <c r="AP1" s="156" t="s">
        <v>115</v>
      </c>
      <c r="AQ1" s="140"/>
      <c r="AR1" s="143" t="s">
        <v>114</v>
      </c>
      <c r="AS1" s="146" t="s">
        <v>116</v>
      </c>
      <c r="AT1" s="1"/>
    </row>
    <row r="2" spans="1:46" ht="93.75" customHeight="1" thickBot="1">
      <c r="A2" s="80"/>
      <c r="B2" s="32"/>
      <c r="C2" s="33"/>
      <c r="D2" s="35" t="s">
        <v>16</v>
      </c>
      <c r="E2" s="36" t="s">
        <v>17</v>
      </c>
      <c r="F2" s="36" t="s">
        <v>18</v>
      </c>
      <c r="G2" s="36" t="s">
        <v>18</v>
      </c>
      <c r="H2" s="36" t="s">
        <v>16</v>
      </c>
      <c r="I2" s="36" t="s">
        <v>13</v>
      </c>
      <c r="J2" s="38" t="s">
        <v>7</v>
      </c>
      <c r="K2" s="36" t="s">
        <v>13</v>
      </c>
      <c r="L2" s="36" t="s">
        <v>11</v>
      </c>
      <c r="M2" s="36" t="s">
        <v>19</v>
      </c>
      <c r="N2" s="36" t="s">
        <v>20</v>
      </c>
      <c r="O2" s="36" t="s">
        <v>13</v>
      </c>
      <c r="P2" s="37" t="s">
        <v>21</v>
      </c>
      <c r="Q2" s="36" t="s">
        <v>18</v>
      </c>
      <c r="R2" s="36" t="s">
        <v>30</v>
      </c>
      <c r="S2" s="36" t="s">
        <v>13</v>
      </c>
      <c r="T2" s="37" t="s">
        <v>29</v>
      </c>
      <c r="U2" s="36" t="s">
        <v>4</v>
      </c>
      <c r="V2" s="36" t="s">
        <v>11</v>
      </c>
      <c r="W2" s="36" t="s">
        <v>11</v>
      </c>
      <c r="X2" s="36" t="s">
        <v>31</v>
      </c>
      <c r="Y2" s="36" t="s">
        <v>19</v>
      </c>
      <c r="Z2" s="37" t="s">
        <v>14</v>
      </c>
      <c r="AA2" s="34" t="s">
        <v>32</v>
      </c>
      <c r="AB2" s="35" t="s">
        <v>11</v>
      </c>
      <c r="AC2" s="35" t="s">
        <v>19</v>
      </c>
      <c r="AD2" s="35" t="s">
        <v>34</v>
      </c>
      <c r="AE2" s="38" t="s">
        <v>7</v>
      </c>
      <c r="AF2" s="39" t="s">
        <v>37</v>
      </c>
      <c r="AG2" s="39" t="s">
        <v>38</v>
      </c>
      <c r="AH2" s="53" t="s">
        <v>39</v>
      </c>
      <c r="AI2" s="40" t="s">
        <v>8</v>
      </c>
      <c r="AJ2" s="150"/>
      <c r="AK2" s="12" t="s">
        <v>3</v>
      </c>
      <c r="AL2" s="17" t="s">
        <v>9</v>
      </c>
      <c r="AM2" s="152"/>
      <c r="AN2" s="1"/>
      <c r="AO2" s="154"/>
      <c r="AP2" s="157"/>
      <c r="AQ2" s="140"/>
      <c r="AR2" s="144"/>
      <c r="AS2" s="147"/>
      <c r="AT2" s="1"/>
    </row>
    <row r="3" spans="1:46" ht="83.25" customHeight="1" thickBot="1">
      <c r="A3" s="81"/>
      <c r="B3" s="42"/>
      <c r="C3" s="43"/>
      <c r="D3" s="43"/>
      <c r="E3" s="43"/>
      <c r="F3" s="44"/>
      <c r="G3" s="44"/>
      <c r="H3" s="43"/>
      <c r="I3" s="43"/>
      <c r="J3" s="47" t="s">
        <v>35</v>
      </c>
      <c r="K3" s="44"/>
      <c r="L3" s="44"/>
      <c r="M3" s="45"/>
      <c r="N3" s="46"/>
      <c r="O3" s="46"/>
      <c r="P3" s="63" t="s">
        <v>117</v>
      </c>
      <c r="Q3" s="46"/>
      <c r="R3" s="46"/>
      <c r="S3" s="46"/>
      <c r="T3" s="63" t="s">
        <v>28</v>
      </c>
      <c r="U3" s="46"/>
      <c r="V3" s="46"/>
      <c r="W3" s="46"/>
      <c r="X3" s="46"/>
      <c r="Y3" s="46"/>
      <c r="Z3" s="65" t="s">
        <v>41</v>
      </c>
      <c r="AA3" s="64" t="s">
        <v>33</v>
      </c>
      <c r="AB3" s="48"/>
      <c r="AC3" s="48"/>
      <c r="AD3" s="87"/>
      <c r="AE3" s="47" t="s">
        <v>36</v>
      </c>
      <c r="AF3" s="87"/>
      <c r="AG3" s="88"/>
      <c r="AH3" s="89" t="s">
        <v>42</v>
      </c>
      <c r="AI3" s="49" t="s">
        <v>40</v>
      </c>
      <c r="AJ3" s="50"/>
      <c r="AK3" s="51"/>
      <c r="AL3" s="41"/>
      <c r="AM3" s="31"/>
      <c r="AN3" s="1"/>
      <c r="AO3" s="155"/>
      <c r="AP3" s="158"/>
      <c r="AQ3" s="140"/>
      <c r="AR3" s="145"/>
      <c r="AS3" s="148"/>
      <c r="AT3" s="1"/>
    </row>
    <row r="4" spans="1:46" ht="37.5" customHeight="1">
      <c r="A4" s="82" t="s">
        <v>6</v>
      </c>
      <c r="B4" s="132" t="s">
        <v>95</v>
      </c>
      <c r="C4" s="133" t="s">
        <v>96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7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27">
        <v>0</v>
      </c>
      <c r="Q4" s="6">
        <v>0</v>
      </c>
      <c r="R4" s="6">
        <v>0</v>
      </c>
      <c r="S4" s="6">
        <v>0</v>
      </c>
      <c r="T4" s="27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27">
        <v>0</v>
      </c>
      <c r="AA4" s="27">
        <v>0</v>
      </c>
      <c r="AB4" s="6">
        <v>0</v>
      </c>
      <c r="AC4" s="6">
        <v>0</v>
      </c>
      <c r="AD4" s="6">
        <v>0</v>
      </c>
      <c r="AE4" s="7">
        <v>0</v>
      </c>
      <c r="AF4" s="6">
        <v>0</v>
      </c>
      <c r="AG4" s="6">
        <v>0</v>
      </c>
      <c r="AH4" s="27">
        <v>0</v>
      </c>
      <c r="AI4" s="7">
        <v>0</v>
      </c>
      <c r="AJ4" s="52">
        <f>SUM(D4:AH4)-J4-P4-T4-AA4-Z4-AE4-AH4</f>
        <v>0</v>
      </c>
      <c r="AK4" s="24">
        <f>J4+AI4+AE4</f>
        <v>0</v>
      </c>
      <c r="AL4" s="25">
        <f>T4+P4+Z4+AH4+AA4</f>
        <v>0</v>
      </c>
      <c r="AM4" s="26">
        <f>AJ4+AK4+AL4</f>
        <v>0</v>
      </c>
      <c r="AN4" s="1"/>
      <c r="AO4" s="124">
        <v>101.05</v>
      </c>
      <c r="AP4" s="136"/>
      <c r="AQ4" s="141"/>
      <c r="AR4" s="124">
        <v>101.05</v>
      </c>
      <c r="AS4" s="136"/>
      <c r="AT4" s="1"/>
    </row>
    <row r="5" spans="1:46" ht="23.25" customHeight="1">
      <c r="A5" s="83" t="s">
        <v>2</v>
      </c>
      <c r="B5" s="115"/>
      <c r="C5" s="116" t="s">
        <v>97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8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28">
        <v>0</v>
      </c>
      <c r="Q5" s="4">
        <v>0</v>
      </c>
      <c r="R5" s="4">
        <v>0</v>
      </c>
      <c r="S5" s="4">
        <v>0</v>
      </c>
      <c r="T5" s="28">
        <v>0</v>
      </c>
      <c r="U5" s="4">
        <v>0</v>
      </c>
      <c r="V5" s="4">
        <v>60</v>
      </c>
      <c r="W5" s="4">
        <v>0</v>
      </c>
      <c r="X5" s="4">
        <v>0</v>
      </c>
      <c r="Y5" s="4">
        <v>0</v>
      </c>
      <c r="Z5" s="28">
        <v>0</v>
      </c>
      <c r="AA5" s="28">
        <v>16</v>
      </c>
      <c r="AB5" s="4">
        <v>0</v>
      </c>
      <c r="AC5" s="4">
        <v>0</v>
      </c>
      <c r="AD5" s="4">
        <v>0</v>
      </c>
      <c r="AE5" s="8">
        <v>22</v>
      </c>
      <c r="AF5" s="4">
        <v>0</v>
      </c>
      <c r="AG5" s="4">
        <v>0</v>
      </c>
      <c r="AH5" s="28">
        <v>0</v>
      </c>
      <c r="AI5" s="8">
        <v>0</v>
      </c>
      <c r="AJ5" s="13">
        <f aca="true" t="shared" si="0" ref="AJ5:AJ14">SUM(D5:AH5)-J5-P5-T5-AA5-Z5-AE5-AH5</f>
        <v>60</v>
      </c>
      <c r="AK5" s="59">
        <f aca="true" t="shared" si="1" ref="AK5:AK14">J5+AI5+AE5</f>
        <v>22</v>
      </c>
      <c r="AL5" s="70">
        <f aca="true" t="shared" si="2" ref="AL5:AL14">T5+P5+Z5+AH5+AA5</f>
        <v>16</v>
      </c>
      <c r="AM5" s="60">
        <f aca="true" t="shared" si="3" ref="AM5:AM14">AJ5+AK5+AL5</f>
        <v>98</v>
      </c>
      <c r="AN5" s="1"/>
      <c r="AO5" s="126">
        <v>99.7</v>
      </c>
      <c r="AP5" s="137"/>
      <c r="AQ5" s="141"/>
      <c r="AR5" s="126">
        <v>99.7</v>
      </c>
      <c r="AS5" s="137"/>
      <c r="AT5" s="1"/>
    </row>
    <row r="6" spans="1:46" ht="21" customHeight="1">
      <c r="A6" s="83" t="s">
        <v>15</v>
      </c>
      <c r="B6" s="115" t="s">
        <v>98</v>
      </c>
      <c r="C6" s="117" t="s">
        <v>99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8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28">
        <v>0</v>
      </c>
      <c r="Q6" s="4">
        <v>0</v>
      </c>
      <c r="R6" s="4">
        <v>0</v>
      </c>
      <c r="S6" s="4">
        <v>0</v>
      </c>
      <c r="T6" s="28">
        <v>0</v>
      </c>
      <c r="U6" s="4">
        <v>0</v>
      </c>
      <c r="V6" s="4">
        <v>60</v>
      </c>
      <c r="W6" s="4">
        <v>0</v>
      </c>
      <c r="X6" s="4">
        <v>0</v>
      </c>
      <c r="Y6" s="4">
        <v>0</v>
      </c>
      <c r="Z6" s="28">
        <v>6</v>
      </c>
      <c r="AA6" s="28">
        <v>0</v>
      </c>
      <c r="AB6" s="4">
        <v>60</v>
      </c>
      <c r="AC6" s="4">
        <v>0</v>
      </c>
      <c r="AD6" s="4">
        <v>0</v>
      </c>
      <c r="AE6" s="8">
        <v>0</v>
      </c>
      <c r="AF6" s="4">
        <v>0</v>
      </c>
      <c r="AG6" s="4">
        <v>0</v>
      </c>
      <c r="AH6" s="28">
        <v>0</v>
      </c>
      <c r="AI6" s="8">
        <v>0</v>
      </c>
      <c r="AJ6" s="13">
        <f t="shared" si="0"/>
        <v>120</v>
      </c>
      <c r="AK6" s="59">
        <f t="shared" si="1"/>
        <v>0</v>
      </c>
      <c r="AL6" s="70">
        <f t="shared" si="2"/>
        <v>6</v>
      </c>
      <c r="AM6" s="60">
        <f t="shared" si="3"/>
        <v>126</v>
      </c>
      <c r="AN6" s="1"/>
      <c r="AO6" s="126">
        <v>98.35</v>
      </c>
      <c r="AP6" s="137"/>
      <c r="AQ6" s="141"/>
      <c r="AR6" s="126">
        <v>98.35</v>
      </c>
      <c r="AS6" s="137"/>
      <c r="AT6" s="1"/>
    </row>
    <row r="7" spans="1:46" ht="23.25" customHeight="1">
      <c r="A7" s="84">
        <v>4</v>
      </c>
      <c r="B7" s="76"/>
      <c r="C7" s="10" t="s">
        <v>100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8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28">
        <v>0</v>
      </c>
      <c r="Q7" s="4">
        <v>0</v>
      </c>
      <c r="R7" s="4">
        <v>0</v>
      </c>
      <c r="S7" s="4">
        <v>0</v>
      </c>
      <c r="T7" s="28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28">
        <v>12</v>
      </c>
      <c r="AA7" s="28">
        <v>37</v>
      </c>
      <c r="AB7" s="4">
        <v>0</v>
      </c>
      <c r="AC7" s="4">
        <v>0</v>
      </c>
      <c r="AD7" s="4">
        <v>0</v>
      </c>
      <c r="AE7" s="8">
        <v>78</v>
      </c>
      <c r="AF7" s="4">
        <v>0</v>
      </c>
      <c r="AG7" s="4">
        <v>0</v>
      </c>
      <c r="AH7" s="28">
        <v>0</v>
      </c>
      <c r="AI7" s="8">
        <v>0</v>
      </c>
      <c r="AJ7" s="13">
        <f t="shared" si="0"/>
        <v>0</v>
      </c>
      <c r="AK7" s="59">
        <f t="shared" si="1"/>
        <v>78</v>
      </c>
      <c r="AL7" s="70">
        <f t="shared" si="2"/>
        <v>49</v>
      </c>
      <c r="AM7" s="60">
        <f t="shared" si="3"/>
        <v>127</v>
      </c>
      <c r="AN7" s="1"/>
      <c r="AO7" s="127"/>
      <c r="AP7" s="137"/>
      <c r="AQ7" s="141"/>
      <c r="AR7" s="127"/>
      <c r="AS7" s="137"/>
      <c r="AT7" s="1"/>
    </row>
    <row r="8" spans="1:46" ht="31.5" customHeight="1">
      <c r="A8" s="85">
        <v>5</v>
      </c>
      <c r="B8" s="134" t="s">
        <v>101</v>
      </c>
      <c r="C8" s="135" t="s">
        <v>102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8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28">
        <v>0</v>
      </c>
      <c r="Q8" s="4">
        <v>0</v>
      </c>
      <c r="R8" s="4">
        <v>0</v>
      </c>
      <c r="S8" s="4">
        <v>0</v>
      </c>
      <c r="T8" s="28">
        <v>0</v>
      </c>
      <c r="U8" s="4">
        <v>0</v>
      </c>
      <c r="V8" s="4">
        <v>60</v>
      </c>
      <c r="W8" s="4">
        <v>60</v>
      </c>
      <c r="X8" s="4">
        <v>0</v>
      </c>
      <c r="Y8" s="4">
        <v>0</v>
      </c>
      <c r="Z8" s="28">
        <v>0</v>
      </c>
      <c r="AA8" s="28">
        <v>20</v>
      </c>
      <c r="AB8" s="4">
        <v>60</v>
      </c>
      <c r="AC8" s="4">
        <v>0</v>
      </c>
      <c r="AD8" s="4">
        <v>0</v>
      </c>
      <c r="AE8" s="8">
        <v>0</v>
      </c>
      <c r="AF8" s="4">
        <v>0</v>
      </c>
      <c r="AG8" s="4">
        <v>0</v>
      </c>
      <c r="AH8" s="28">
        <v>0</v>
      </c>
      <c r="AI8" s="8">
        <v>0</v>
      </c>
      <c r="AJ8" s="13">
        <f t="shared" si="0"/>
        <v>180</v>
      </c>
      <c r="AK8" s="59">
        <f t="shared" si="1"/>
        <v>0</v>
      </c>
      <c r="AL8" s="70">
        <f t="shared" si="2"/>
        <v>20</v>
      </c>
      <c r="AM8" s="60">
        <f t="shared" si="3"/>
        <v>200</v>
      </c>
      <c r="AN8" s="1"/>
      <c r="AO8" s="127"/>
      <c r="AP8" s="137">
        <v>100</v>
      </c>
      <c r="AQ8" s="141"/>
      <c r="AR8" s="127"/>
      <c r="AS8" s="137">
        <v>100</v>
      </c>
      <c r="AT8" s="1"/>
    </row>
    <row r="9" spans="1:46" ht="24.75" customHeight="1">
      <c r="A9" s="84">
        <v>6</v>
      </c>
      <c r="B9" s="119"/>
      <c r="C9" s="120" t="s">
        <v>103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8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28">
        <v>0</v>
      </c>
      <c r="Q9" s="4">
        <v>0</v>
      </c>
      <c r="R9" s="4">
        <v>0</v>
      </c>
      <c r="S9" s="4">
        <v>0</v>
      </c>
      <c r="T9" s="28">
        <v>0</v>
      </c>
      <c r="U9" s="4">
        <v>0</v>
      </c>
      <c r="V9" s="4">
        <v>0</v>
      </c>
      <c r="W9" s="4">
        <v>0</v>
      </c>
      <c r="X9" s="4">
        <v>0</v>
      </c>
      <c r="Y9" s="4">
        <v>60</v>
      </c>
      <c r="Z9" s="28">
        <v>0</v>
      </c>
      <c r="AA9" s="28">
        <v>23</v>
      </c>
      <c r="AB9" s="4">
        <v>0</v>
      </c>
      <c r="AC9" s="4">
        <v>0</v>
      </c>
      <c r="AD9" s="4">
        <v>0</v>
      </c>
      <c r="AE9" s="8">
        <v>120</v>
      </c>
      <c r="AF9" s="4">
        <v>0</v>
      </c>
      <c r="AG9" s="4">
        <v>0</v>
      </c>
      <c r="AH9" s="28">
        <v>0</v>
      </c>
      <c r="AI9" s="8">
        <v>0</v>
      </c>
      <c r="AJ9" s="13">
        <f t="shared" si="0"/>
        <v>60</v>
      </c>
      <c r="AK9" s="59">
        <f t="shared" si="1"/>
        <v>120</v>
      </c>
      <c r="AL9" s="70">
        <f t="shared" si="2"/>
        <v>23</v>
      </c>
      <c r="AM9" s="60">
        <f t="shared" si="3"/>
        <v>203</v>
      </c>
      <c r="AN9" s="1"/>
      <c r="AO9" s="126">
        <v>97</v>
      </c>
      <c r="AP9" s="137"/>
      <c r="AQ9" s="141"/>
      <c r="AR9" s="126">
        <v>97</v>
      </c>
      <c r="AS9" s="137"/>
      <c r="AT9" s="1"/>
    </row>
    <row r="10" spans="1:46" ht="21" customHeight="1">
      <c r="A10" s="85">
        <v>7</v>
      </c>
      <c r="B10" s="76" t="s">
        <v>104</v>
      </c>
      <c r="C10" s="10" t="s">
        <v>105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v>16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28">
        <v>0</v>
      </c>
      <c r="Q10" s="4">
        <v>0</v>
      </c>
      <c r="R10" s="4">
        <v>0</v>
      </c>
      <c r="S10" s="4">
        <v>0</v>
      </c>
      <c r="T10" s="28">
        <v>0</v>
      </c>
      <c r="U10" s="4">
        <v>0</v>
      </c>
      <c r="V10" s="4">
        <v>0</v>
      </c>
      <c r="W10" s="4">
        <v>60</v>
      </c>
      <c r="X10" s="4">
        <v>0</v>
      </c>
      <c r="Y10" s="4">
        <v>0</v>
      </c>
      <c r="Z10" s="28">
        <v>4</v>
      </c>
      <c r="AA10" s="28">
        <v>18</v>
      </c>
      <c r="AB10" s="4">
        <v>60</v>
      </c>
      <c r="AC10" s="4">
        <v>0</v>
      </c>
      <c r="AD10" s="4">
        <v>0</v>
      </c>
      <c r="AE10" s="8">
        <v>68</v>
      </c>
      <c r="AF10" s="4">
        <v>0</v>
      </c>
      <c r="AG10" s="4">
        <v>0</v>
      </c>
      <c r="AH10" s="28">
        <v>0</v>
      </c>
      <c r="AI10" s="8">
        <v>18</v>
      </c>
      <c r="AJ10" s="13">
        <f t="shared" si="0"/>
        <v>120</v>
      </c>
      <c r="AK10" s="59">
        <f t="shared" si="1"/>
        <v>102</v>
      </c>
      <c r="AL10" s="70">
        <f t="shared" si="2"/>
        <v>22</v>
      </c>
      <c r="AM10" s="60">
        <f t="shared" si="3"/>
        <v>244</v>
      </c>
      <c r="AN10" s="1"/>
      <c r="AO10" s="126"/>
      <c r="AP10" s="137"/>
      <c r="AQ10" s="141"/>
      <c r="AR10" s="128"/>
      <c r="AS10" s="138"/>
      <c r="AT10" s="1"/>
    </row>
    <row r="11" spans="1:46" ht="35.25" customHeight="1">
      <c r="A11" s="84">
        <v>8</v>
      </c>
      <c r="B11" s="77" t="s">
        <v>106</v>
      </c>
      <c r="C11" s="55" t="s">
        <v>107</v>
      </c>
      <c r="D11" s="4">
        <v>0</v>
      </c>
      <c r="E11" s="4">
        <v>0</v>
      </c>
      <c r="F11" s="4">
        <v>60</v>
      </c>
      <c r="G11" s="4">
        <v>0</v>
      </c>
      <c r="H11" s="4">
        <v>0</v>
      </c>
      <c r="I11" s="4">
        <v>0</v>
      </c>
      <c r="J11" s="8">
        <v>0</v>
      </c>
      <c r="K11" s="4">
        <v>0</v>
      </c>
      <c r="L11" s="4">
        <v>60</v>
      </c>
      <c r="M11" s="4">
        <v>0</v>
      </c>
      <c r="N11" s="4">
        <v>0</v>
      </c>
      <c r="O11" s="4">
        <v>0</v>
      </c>
      <c r="P11" s="28">
        <v>0</v>
      </c>
      <c r="Q11" s="4">
        <v>0</v>
      </c>
      <c r="R11" s="4">
        <v>0</v>
      </c>
      <c r="S11" s="4">
        <v>60</v>
      </c>
      <c r="T11" s="28">
        <v>0</v>
      </c>
      <c r="U11" s="4">
        <v>0</v>
      </c>
      <c r="V11" s="4">
        <v>0</v>
      </c>
      <c r="W11" s="4">
        <v>0</v>
      </c>
      <c r="X11" s="4">
        <v>60</v>
      </c>
      <c r="Y11" s="4">
        <v>0</v>
      </c>
      <c r="Z11" s="28">
        <v>0</v>
      </c>
      <c r="AA11" s="28">
        <v>0</v>
      </c>
      <c r="AB11" s="4">
        <v>0</v>
      </c>
      <c r="AC11" s="4">
        <v>0</v>
      </c>
      <c r="AD11" s="4">
        <v>0</v>
      </c>
      <c r="AE11" s="8">
        <v>14</v>
      </c>
      <c r="AF11" s="4">
        <v>60</v>
      </c>
      <c r="AG11" s="4">
        <v>0</v>
      </c>
      <c r="AH11" s="28">
        <v>0</v>
      </c>
      <c r="AI11" s="8">
        <v>0</v>
      </c>
      <c r="AJ11" s="13">
        <f t="shared" si="0"/>
        <v>300</v>
      </c>
      <c r="AK11" s="59">
        <f t="shared" si="1"/>
        <v>14</v>
      </c>
      <c r="AL11" s="70">
        <f t="shared" si="2"/>
        <v>0</v>
      </c>
      <c r="AM11" s="60">
        <f t="shared" si="3"/>
        <v>314</v>
      </c>
      <c r="AN11" s="1"/>
      <c r="AO11" s="126"/>
      <c r="AP11" s="137"/>
      <c r="AQ11" s="141"/>
      <c r="AR11" s="128"/>
      <c r="AS11" s="138"/>
      <c r="AT11" s="1"/>
    </row>
    <row r="12" spans="1:46" ht="27">
      <c r="A12" s="84">
        <v>9</v>
      </c>
      <c r="B12" s="77" t="s">
        <v>108</v>
      </c>
      <c r="C12" s="55" t="s">
        <v>109</v>
      </c>
      <c r="D12" s="4">
        <v>0</v>
      </c>
      <c r="E12" s="4">
        <v>60</v>
      </c>
      <c r="F12" s="4">
        <v>0</v>
      </c>
      <c r="G12" s="4">
        <v>0</v>
      </c>
      <c r="H12" s="4">
        <v>0</v>
      </c>
      <c r="I12" s="4">
        <v>0</v>
      </c>
      <c r="J12" s="8">
        <v>8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28">
        <v>0</v>
      </c>
      <c r="Q12" s="4">
        <v>60</v>
      </c>
      <c r="R12" s="4">
        <v>0</v>
      </c>
      <c r="S12" s="4">
        <v>0</v>
      </c>
      <c r="T12" s="28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28">
        <v>0</v>
      </c>
      <c r="AA12" s="28">
        <v>60</v>
      </c>
      <c r="AB12" s="4">
        <v>60</v>
      </c>
      <c r="AC12" s="4">
        <v>0</v>
      </c>
      <c r="AD12" s="4">
        <v>0</v>
      </c>
      <c r="AE12" s="8">
        <v>72</v>
      </c>
      <c r="AF12" s="4">
        <v>0</v>
      </c>
      <c r="AG12" s="4">
        <v>0</v>
      </c>
      <c r="AH12" s="28">
        <v>0</v>
      </c>
      <c r="AI12" s="8">
        <v>6</v>
      </c>
      <c r="AJ12" s="58">
        <f t="shared" si="0"/>
        <v>180</v>
      </c>
      <c r="AK12" s="71">
        <f t="shared" si="1"/>
        <v>86</v>
      </c>
      <c r="AL12" s="72">
        <f t="shared" si="2"/>
        <v>60</v>
      </c>
      <c r="AM12" s="90">
        <f t="shared" si="3"/>
        <v>326</v>
      </c>
      <c r="AN12" s="1"/>
      <c r="AO12" s="128"/>
      <c r="AP12" s="138"/>
      <c r="AQ12" s="142"/>
      <c r="AR12" s="128"/>
      <c r="AS12" s="138"/>
      <c r="AT12" s="1"/>
    </row>
    <row r="13" spans="1:46" ht="74.25" customHeight="1">
      <c r="A13" s="85">
        <v>10</v>
      </c>
      <c r="B13" s="77" t="s">
        <v>110</v>
      </c>
      <c r="C13" s="55" t="s">
        <v>111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8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28">
        <v>0</v>
      </c>
      <c r="Q13" s="4">
        <v>0</v>
      </c>
      <c r="R13" s="4">
        <v>0</v>
      </c>
      <c r="S13" s="4">
        <v>60</v>
      </c>
      <c r="T13" s="28">
        <v>0</v>
      </c>
      <c r="U13" s="4">
        <v>0</v>
      </c>
      <c r="V13" s="4">
        <v>60</v>
      </c>
      <c r="W13" s="4">
        <v>60</v>
      </c>
      <c r="X13" s="4">
        <v>0</v>
      </c>
      <c r="Y13" s="4">
        <v>0</v>
      </c>
      <c r="Z13" s="28">
        <v>2</v>
      </c>
      <c r="AA13" s="28">
        <v>39</v>
      </c>
      <c r="AB13" s="4">
        <v>0</v>
      </c>
      <c r="AC13" s="4">
        <v>0</v>
      </c>
      <c r="AD13" s="4">
        <v>0</v>
      </c>
      <c r="AE13" s="8">
        <v>58</v>
      </c>
      <c r="AF13" s="4">
        <v>60</v>
      </c>
      <c r="AG13" s="4">
        <v>0</v>
      </c>
      <c r="AH13" s="28">
        <v>0</v>
      </c>
      <c r="AI13" s="8">
        <v>12</v>
      </c>
      <c r="AJ13" s="58">
        <f>SUM(D13:AH13)-J13-P13-T13-AA13-Z13-AE13-AH13</f>
        <v>240</v>
      </c>
      <c r="AK13" s="71">
        <f t="shared" si="1"/>
        <v>70</v>
      </c>
      <c r="AL13" s="72">
        <f t="shared" si="2"/>
        <v>41</v>
      </c>
      <c r="AM13" s="90">
        <f t="shared" si="3"/>
        <v>351</v>
      </c>
      <c r="AN13" s="1"/>
      <c r="AO13" s="128"/>
      <c r="AP13" s="138"/>
      <c r="AQ13" s="142"/>
      <c r="AR13" s="128"/>
      <c r="AS13" s="138"/>
      <c r="AT13" s="1"/>
    </row>
    <row r="14" spans="1:46" ht="33" customHeight="1" thickBot="1">
      <c r="A14" s="99">
        <v>11</v>
      </c>
      <c r="B14" s="100"/>
      <c r="C14" s="101" t="s">
        <v>112</v>
      </c>
      <c r="D14" s="5">
        <v>0</v>
      </c>
      <c r="E14" s="5">
        <v>0</v>
      </c>
      <c r="F14" s="5">
        <v>0</v>
      </c>
      <c r="G14" s="5">
        <v>60</v>
      </c>
      <c r="H14" s="5">
        <v>60</v>
      </c>
      <c r="I14" s="5">
        <v>0</v>
      </c>
      <c r="J14" s="9">
        <v>0</v>
      </c>
      <c r="K14" s="5">
        <v>0</v>
      </c>
      <c r="L14" s="5">
        <v>60</v>
      </c>
      <c r="M14" s="5">
        <v>0</v>
      </c>
      <c r="N14" s="5">
        <v>0</v>
      </c>
      <c r="O14" s="5">
        <v>0</v>
      </c>
      <c r="P14" s="29">
        <v>0</v>
      </c>
      <c r="Q14" s="5">
        <v>0</v>
      </c>
      <c r="R14" s="5">
        <v>0</v>
      </c>
      <c r="S14" s="5">
        <v>60</v>
      </c>
      <c r="T14" s="29">
        <v>0</v>
      </c>
      <c r="U14" s="5">
        <v>0</v>
      </c>
      <c r="V14" s="5">
        <v>60</v>
      </c>
      <c r="W14" s="5">
        <v>0</v>
      </c>
      <c r="X14" s="5">
        <v>0</v>
      </c>
      <c r="Y14" s="5">
        <v>0</v>
      </c>
      <c r="Z14" s="29">
        <v>0</v>
      </c>
      <c r="AA14" s="29">
        <v>6</v>
      </c>
      <c r="AB14" s="5">
        <v>60</v>
      </c>
      <c r="AC14" s="5">
        <v>0</v>
      </c>
      <c r="AD14" s="5">
        <v>0</v>
      </c>
      <c r="AE14" s="9">
        <v>40</v>
      </c>
      <c r="AF14" s="5">
        <v>60</v>
      </c>
      <c r="AG14" s="5">
        <v>0</v>
      </c>
      <c r="AH14" s="29">
        <v>100</v>
      </c>
      <c r="AI14" s="9">
        <v>20</v>
      </c>
      <c r="AJ14" s="14">
        <f t="shared" si="0"/>
        <v>420</v>
      </c>
      <c r="AK14" s="15">
        <f t="shared" si="1"/>
        <v>60</v>
      </c>
      <c r="AL14" s="18">
        <f t="shared" si="2"/>
        <v>106</v>
      </c>
      <c r="AM14" s="19">
        <f t="shared" si="3"/>
        <v>586</v>
      </c>
      <c r="AN14" s="1"/>
      <c r="AO14" s="129"/>
      <c r="AP14" s="139"/>
      <c r="AQ14" s="142"/>
      <c r="AR14" s="129"/>
      <c r="AS14" s="139"/>
      <c r="AT14" s="1"/>
    </row>
  </sheetData>
  <sheetProtection/>
  <mergeCells count="6">
    <mergeCell ref="AR1:AR3"/>
    <mergeCell ref="AS1:AS3"/>
    <mergeCell ref="AJ1:AJ2"/>
    <mergeCell ref="AM1:AM2"/>
    <mergeCell ref="AO1:AO3"/>
    <mergeCell ref="AP1:AP3"/>
  </mergeCells>
  <printOptions/>
  <pageMargins left="0.7" right="0.7" top="0.75" bottom="0.75" header="0.3" footer="0.3"/>
  <pageSetup horizontalDpi="600" verticalDpi="600" orientation="landscape" paperSize="9" scale="47" r:id="rId1"/>
  <headerFooter>
    <oddHeader>&amp;C&amp;"Times New Roman,Félkövér"&amp;18Gémes Majális Kupa 2023
Középfokú verseny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64" zoomScaleNormal="64" zoomScaleSheetLayoutView="80" workbookViewId="0" topLeftCell="A1">
      <selection activeCell="AQ13" sqref="AQ13"/>
    </sheetView>
  </sheetViews>
  <sheetFormatPr defaultColWidth="9.140625" defaultRowHeight="12.75"/>
  <cols>
    <col min="1" max="1" width="10.421875" style="0" customWidth="1"/>
    <col min="2" max="2" width="16.421875" style="0" customWidth="1"/>
    <col min="3" max="3" width="29.140625" style="0" customWidth="1"/>
    <col min="4" max="4" width="4.28125" style="0" customWidth="1"/>
    <col min="5" max="5" width="5.28125" style="0" customWidth="1"/>
    <col min="6" max="6" width="4.28125" style="0" customWidth="1"/>
    <col min="7" max="8" width="4.57421875" style="0" customWidth="1"/>
    <col min="9" max="9" width="3.7109375" style="0" customWidth="1"/>
    <col min="10" max="10" width="5.28125" style="0" customWidth="1"/>
    <col min="11" max="11" width="5.00390625" style="0" customWidth="1"/>
    <col min="12" max="12" width="4.8515625" style="0" customWidth="1"/>
    <col min="13" max="13" width="5.140625" style="0" customWidth="1"/>
    <col min="14" max="14" width="5.28125" style="0" customWidth="1"/>
    <col min="15" max="15" width="5.421875" style="0" customWidth="1"/>
    <col min="16" max="16" width="5.57421875" style="0" customWidth="1"/>
    <col min="17" max="17" width="5.421875" style="0" customWidth="1"/>
    <col min="18" max="18" width="4.8515625" style="0" customWidth="1"/>
    <col min="19" max="19" width="4.28125" style="0" customWidth="1"/>
    <col min="20" max="20" width="3.7109375" style="0" customWidth="1"/>
    <col min="21" max="21" width="5.28125" style="0" customWidth="1"/>
    <col min="22" max="22" width="6.421875" style="0" customWidth="1"/>
    <col min="23" max="23" width="4.57421875" style="0" customWidth="1"/>
    <col min="24" max="24" width="4.8515625" style="0" customWidth="1"/>
    <col min="25" max="25" width="5.28125" style="0" customWidth="1"/>
    <col min="26" max="26" width="6.28125" style="0" customWidth="1"/>
    <col min="27" max="27" width="4.28125" style="0" customWidth="1"/>
    <col min="28" max="28" width="5.7109375" style="0" customWidth="1"/>
    <col min="29" max="29" width="5.28125" style="0" customWidth="1"/>
    <col min="30" max="30" width="6.57421875" style="0" customWidth="1"/>
    <col min="31" max="31" width="6.28125" style="0" customWidth="1"/>
    <col min="32" max="32" width="6.00390625" style="0" customWidth="1"/>
    <col min="33" max="33" width="6.28125" style="0" customWidth="1"/>
    <col min="34" max="34" width="2.8515625" style="0" customWidth="1"/>
  </cols>
  <sheetData>
    <row r="1" spans="1:39" ht="25.5" customHeight="1" thickBot="1">
      <c r="A1" s="109" t="s">
        <v>0</v>
      </c>
      <c r="B1" s="110" t="s">
        <v>12</v>
      </c>
      <c r="C1" s="111" t="s">
        <v>5</v>
      </c>
      <c r="D1" s="111">
        <v>1</v>
      </c>
      <c r="E1" s="111">
        <v>2</v>
      </c>
      <c r="F1" s="112">
        <v>3</v>
      </c>
      <c r="G1" s="111">
        <v>4</v>
      </c>
      <c r="H1" s="111">
        <v>5</v>
      </c>
      <c r="I1" s="111">
        <v>6</v>
      </c>
      <c r="J1" s="110">
        <v>7</v>
      </c>
      <c r="K1" s="111">
        <v>8</v>
      </c>
      <c r="L1" s="111">
        <v>9</v>
      </c>
      <c r="M1" s="111">
        <v>10</v>
      </c>
      <c r="N1" s="112">
        <v>11</v>
      </c>
      <c r="O1" s="111">
        <v>12</v>
      </c>
      <c r="P1" s="111">
        <v>13</v>
      </c>
      <c r="Q1" s="69">
        <v>14</v>
      </c>
      <c r="R1" s="69">
        <v>16</v>
      </c>
      <c r="S1" s="69">
        <v>17</v>
      </c>
      <c r="T1" s="69">
        <v>18</v>
      </c>
      <c r="U1" s="69">
        <v>19</v>
      </c>
      <c r="V1" s="69">
        <v>20</v>
      </c>
      <c r="W1" s="69">
        <v>21</v>
      </c>
      <c r="X1" s="69">
        <v>22</v>
      </c>
      <c r="Y1" s="69">
        <v>23</v>
      </c>
      <c r="Z1" s="69">
        <v>23</v>
      </c>
      <c r="AA1" s="69">
        <v>24</v>
      </c>
      <c r="AB1" s="69">
        <v>25</v>
      </c>
      <c r="AC1" s="113"/>
      <c r="AD1" s="159" t="s">
        <v>10</v>
      </c>
      <c r="AE1" s="11"/>
      <c r="AF1" s="16"/>
      <c r="AG1" s="151" t="s">
        <v>1</v>
      </c>
      <c r="AH1" s="1"/>
      <c r="AI1" s="153" t="s">
        <v>91</v>
      </c>
      <c r="AJ1" s="160" t="s">
        <v>92</v>
      </c>
      <c r="AK1" s="1"/>
      <c r="AL1" s="1"/>
      <c r="AM1" s="1"/>
    </row>
    <row r="2" spans="1:39" ht="93.75" customHeight="1" thickBot="1">
      <c r="A2" s="80"/>
      <c r="B2" s="32"/>
      <c r="C2" s="33"/>
      <c r="D2" s="35" t="s">
        <v>16</v>
      </c>
      <c r="E2" s="36" t="s">
        <v>17</v>
      </c>
      <c r="F2" s="36" t="s">
        <v>18</v>
      </c>
      <c r="G2" s="36" t="s">
        <v>18</v>
      </c>
      <c r="H2" s="36" t="s">
        <v>16</v>
      </c>
      <c r="I2" s="36" t="s">
        <v>13</v>
      </c>
      <c r="J2" s="38" t="s">
        <v>7</v>
      </c>
      <c r="K2" s="36" t="s">
        <v>13</v>
      </c>
      <c r="L2" s="36" t="s">
        <v>11</v>
      </c>
      <c r="M2" s="36" t="s">
        <v>19</v>
      </c>
      <c r="N2" s="36" t="s">
        <v>11</v>
      </c>
      <c r="O2" s="36" t="s">
        <v>13</v>
      </c>
      <c r="P2" s="37" t="s">
        <v>21</v>
      </c>
      <c r="Q2" s="37" t="s">
        <v>29</v>
      </c>
      <c r="R2" s="36" t="s">
        <v>11</v>
      </c>
      <c r="S2" s="36" t="s">
        <v>31</v>
      </c>
      <c r="T2" s="36" t="s">
        <v>19</v>
      </c>
      <c r="U2" s="37" t="s">
        <v>14</v>
      </c>
      <c r="V2" s="34" t="s">
        <v>32</v>
      </c>
      <c r="W2" s="35" t="s">
        <v>11</v>
      </c>
      <c r="X2" s="35" t="s">
        <v>19</v>
      </c>
      <c r="Y2" s="35" t="s">
        <v>34</v>
      </c>
      <c r="Z2" s="38" t="s">
        <v>7</v>
      </c>
      <c r="AA2" s="39" t="s">
        <v>69</v>
      </c>
      <c r="AB2" s="39" t="s">
        <v>38</v>
      </c>
      <c r="AC2" s="40" t="s">
        <v>8</v>
      </c>
      <c r="AD2" s="150"/>
      <c r="AE2" s="12" t="s">
        <v>3</v>
      </c>
      <c r="AF2" s="17" t="s">
        <v>9</v>
      </c>
      <c r="AG2" s="152"/>
      <c r="AH2" s="1"/>
      <c r="AI2" s="154"/>
      <c r="AJ2" s="161"/>
      <c r="AK2" s="1"/>
      <c r="AL2" s="1"/>
      <c r="AM2" s="1"/>
    </row>
    <row r="3" spans="1:39" ht="86.25" customHeight="1" thickBot="1">
      <c r="A3" s="81"/>
      <c r="B3" s="42"/>
      <c r="C3" s="43"/>
      <c r="D3" s="43"/>
      <c r="E3" s="43"/>
      <c r="F3" s="44"/>
      <c r="G3" s="44"/>
      <c r="H3" s="43"/>
      <c r="I3" s="43"/>
      <c r="J3" s="47" t="s">
        <v>70</v>
      </c>
      <c r="K3" s="44"/>
      <c r="L3" s="44"/>
      <c r="M3" s="45"/>
      <c r="N3" s="46"/>
      <c r="O3" s="46"/>
      <c r="P3" s="63" t="s">
        <v>117</v>
      </c>
      <c r="Q3" s="63" t="s">
        <v>94</v>
      </c>
      <c r="R3" s="46"/>
      <c r="S3" s="46"/>
      <c r="T3" s="46"/>
      <c r="U3" s="65" t="s">
        <v>41</v>
      </c>
      <c r="V3" s="64" t="s">
        <v>33</v>
      </c>
      <c r="W3" s="48"/>
      <c r="X3" s="48"/>
      <c r="Y3" s="87"/>
      <c r="Z3" s="47" t="s">
        <v>71</v>
      </c>
      <c r="AA3" s="87"/>
      <c r="AB3" s="88"/>
      <c r="AC3" s="49" t="s">
        <v>93</v>
      </c>
      <c r="AD3" s="50"/>
      <c r="AE3" s="51"/>
      <c r="AF3" s="41"/>
      <c r="AG3" s="31"/>
      <c r="AH3" s="1"/>
      <c r="AI3" s="155"/>
      <c r="AJ3" s="162"/>
      <c r="AK3" s="1"/>
      <c r="AL3" s="1"/>
      <c r="AM3" s="1"/>
    </row>
    <row r="4" spans="1:39" ht="34.5" customHeight="1">
      <c r="A4" s="82" t="s">
        <v>6</v>
      </c>
      <c r="B4" s="74" t="s">
        <v>72</v>
      </c>
      <c r="C4" s="61" t="s">
        <v>73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7">
        <v>0</v>
      </c>
      <c r="K4" s="6">
        <v>60</v>
      </c>
      <c r="L4" s="6">
        <v>0</v>
      </c>
      <c r="M4" s="6">
        <v>0</v>
      </c>
      <c r="N4" s="6">
        <v>0</v>
      </c>
      <c r="O4" s="6">
        <v>0</v>
      </c>
      <c r="P4" s="27">
        <v>0</v>
      </c>
      <c r="Q4" s="27">
        <v>0</v>
      </c>
      <c r="R4" s="6">
        <v>0</v>
      </c>
      <c r="S4" s="6">
        <v>0</v>
      </c>
      <c r="T4" s="6">
        <v>0</v>
      </c>
      <c r="U4" s="27">
        <v>2</v>
      </c>
      <c r="V4" s="27">
        <v>0</v>
      </c>
      <c r="W4" s="6">
        <v>0</v>
      </c>
      <c r="X4" s="6">
        <v>0</v>
      </c>
      <c r="Y4" s="6">
        <v>0</v>
      </c>
      <c r="Z4" s="7">
        <v>0</v>
      </c>
      <c r="AA4" s="6">
        <v>0</v>
      </c>
      <c r="AB4" s="6">
        <v>0</v>
      </c>
      <c r="AC4" s="7">
        <v>0</v>
      </c>
      <c r="AD4" s="102">
        <f aca="true" t="shared" si="0" ref="AD4:AD13">SUM(D4:AB4)-J4-P4-Q4-V4-U4-Z4</f>
        <v>60</v>
      </c>
      <c r="AE4" s="103">
        <f aca="true" t="shared" si="1" ref="AE4:AE13">J4+AC4+Z4</f>
        <v>0</v>
      </c>
      <c r="AF4" s="104">
        <f aca="true" t="shared" si="2" ref="AF4:AF13">Q4+P4+U4+V4</f>
        <v>2</v>
      </c>
      <c r="AG4" s="31">
        <f>AD4+AE4+AF4</f>
        <v>62</v>
      </c>
      <c r="AH4" s="1"/>
      <c r="AI4" s="124"/>
      <c r="AJ4" s="125"/>
      <c r="AK4" s="1"/>
      <c r="AL4" s="1"/>
      <c r="AM4" s="1"/>
    </row>
    <row r="5" spans="1:39" ht="27.75" customHeight="1">
      <c r="A5" s="114" t="s">
        <v>2</v>
      </c>
      <c r="B5" s="115" t="s">
        <v>74</v>
      </c>
      <c r="C5" s="116" t="s">
        <v>75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8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28">
        <v>0</v>
      </c>
      <c r="Q5" s="28">
        <v>0</v>
      </c>
      <c r="R5" s="4">
        <v>0</v>
      </c>
      <c r="S5" s="4">
        <v>0</v>
      </c>
      <c r="T5" s="4">
        <v>0</v>
      </c>
      <c r="U5" s="28">
        <v>0</v>
      </c>
      <c r="V5" s="28">
        <v>2</v>
      </c>
      <c r="W5" s="4">
        <v>60</v>
      </c>
      <c r="X5" s="4">
        <v>0</v>
      </c>
      <c r="Y5" s="4">
        <v>0</v>
      </c>
      <c r="Z5" s="8">
        <v>14</v>
      </c>
      <c r="AA5" s="4">
        <v>0</v>
      </c>
      <c r="AB5" s="4">
        <v>0</v>
      </c>
      <c r="AC5" s="8">
        <v>0</v>
      </c>
      <c r="AD5" s="13">
        <f t="shared" si="0"/>
        <v>60</v>
      </c>
      <c r="AE5" s="59">
        <f t="shared" si="1"/>
        <v>14</v>
      </c>
      <c r="AF5" s="70">
        <f t="shared" si="2"/>
        <v>2</v>
      </c>
      <c r="AG5" s="60">
        <f aca="true" t="shared" si="3" ref="AG5:AG13">AD5+AE5+AF5</f>
        <v>76</v>
      </c>
      <c r="AH5" s="1"/>
      <c r="AI5" s="126">
        <v>102.1</v>
      </c>
      <c r="AJ5" s="131">
        <v>102.1</v>
      </c>
      <c r="AK5" s="1"/>
      <c r="AL5" s="1"/>
      <c r="AM5" s="1"/>
    </row>
    <row r="6" spans="1:39" ht="42.75" customHeight="1">
      <c r="A6" s="114" t="s">
        <v>15</v>
      </c>
      <c r="B6" s="115" t="s">
        <v>76</v>
      </c>
      <c r="C6" s="117" t="s">
        <v>77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8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28">
        <v>0</v>
      </c>
      <c r="Q6" s="28">
        <v>0</v>
      </c>
      <c r="R6" s="4">
        <v>0</v>
      </c>
      <c r="S6" s="4">
        <v>0</v>
      </c>
      <c r="T6" s="4">
        <v>0</v>
      </c>
      <c r="U6" s="28">
        <v>0</v>
      </c>
      <c r="V6" s="28">
        <v>6</v>
      </c>
      <c r="W6" s="4">
        <v>60</v>
      </c>
      <c r="X6" s="4">
        <v>0</v>
      </c>
      <c r="Y6" s="4">
        <v>0</v>
      </c>
      <c r="Z6" s="8">
        <v>18</v>
      </c>
      <c r="AA6" s="4">
        <v>0</v>
      </c>
      <c r="AB6" s="4">
        <v>0</v>
      </c>
      <c r="AC6" s="8">
        <v>0</v>
      </c>
      <c r="AD6" s="13">
        <f t="shared" si="0"/>
        <v>60</v>
      </c>
      <c r="AE6" s="59">
        <f t="shared" si="1"/>
        <v>18</v>
      </c>
      <c r="AF6" s="70">
        <f t="shared" si="2"/>
        <v>6</v>
      </c>
      <c r="AG6" s="60">
        <f t="shared" si="3"/>
        <v>84</v>
      </c>
      <c r="AH6" s="1"/>
      <c r="AI6" s="126">
        <v>100.75</v>
      </c>
      <c r="AJ6" s="131">
        <v>100.75</v>
      </c>
      <c r="AK6" s="1"/>
      <c r="AL6" s="1"/>
      <c r="AM6" s="1"/>
    </row>
    <row r="7" spans="1:39" ht="24" customHeight="1">
      <c r="A7" s="118">
        <v>4</v>
      </c>
      <c r="B7" s="119" t="s">
        <v>78</v>
      </c>
      <c r="C7" s="120" t="s">
        <v>79</v>
      </c>
      <c r="D7" s="4">
        <v>0</v>
      </c>
      <c r="E7" s="4">
        <v>0</v>
      </c>
      <c r="F7" s="4">
        <v>0</v>
      </c>
      <c r="G7" s="4">
        <v>60</v>
      </c>
      <c r="H7" s="4">
        <v>0</v>
      </c>
      <c r="I7" s="4">
        <v>0</v>
      </c>
      <c r="J7" s="8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28">
        <v>0</v>
      </c>
      <c r="Q7" s="28">
        <v>0</v>
      </c>
      <c r="R7" s="4">
        <v>0</v>
      </c>
      <c r="S7" s="4">
        <v>0</v>
      </c>
      <c r="T7" s="4">
        <v>0</v>
      </c>
      <c r="U7" s="28">
        <v>0</v>
      </c>
      <c r="V7" s="28">
        <v>10</v>
      </c>
      <c r="W7" s="4">
        <v>60</v>
      </c>
      <c r="X7" s="4">
        <v>0</v>
      </c>
      <c r="Y7" s="4">
        <v>0</v>
      </c>
      <c r="Z7" s="8">
        <v>0</v>
      </c>
      <c r="AA7" s="4">
        <v>0</v>
      </c>
      <c r="AB7" s="4">
        <v>0</v>
      </c>
      <c r="AC7" s="8">
        <v>0</v>
      </c>
      <c r="AD7" s="13">
        <f t="shared" si="0"/>
        <v>120</v>
      </c>
      <c r="AE7" s="59">
        <f t="shared" si="1"/>
        <v>0</v>
      </c>
      <c r="AF7" s="70">
        <f t="shared" si="2"/>
        <v>10</v>
      </c>
      <c r="AG7" s="60">
        <f t="shared" si="3"/>
        <v>130</v>
      </c>
      <c r="AH7" s="1"/>
      <c r="AI7" s="126">
        <v>99.4</v>
      </c>
      <c r="AJ7" s="131">
        <v>99.4</v>
      </c>
      <c r="AK7" s="1"/>
      <c r="AL7" s="1"/>
      <c r="AM7" s="1"/>
    </row>
    <row r="8" spans="1:39" ht="33" customHeight="1">
      <c r="A8" s="121">
        <v>5</v>
      </c>
      <c r="B8" s="119" t="s">
        <v>82</v>
      </c>
      <c r="C8" s="120" t="s">
        <v>83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60</v>
      </c>
      <c r="J8" s="8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28">
        <v>0</v>
      </c>
      <c r="Q8" s="28">
        <v>0</v>
      </c>
      <c r="R8" s="4">
        <v>60</v>
      </c>
      <c r="S8" s="4">
        <v>0</v>
      </c>
      <c r="T8" s="4">
        <v>0</v>
      </c>
      <c r="U8" s="28">
        <v>4</v>
      </c>
      <c r="V8" s="28">
        <v>1</v>
      </c>
      <c r="W8" s="4">
        <v>60</v>
      </c>
      <c r="X8" s="4">
        <v>0</v>
      </c>
      <c r="Y8" s="4">
        <v>0</v>
      </c>
      <c r="Z8" s="8">
        <v>0</v>
      </c>
      <c r="AA8" s="4">
        <v>0</v>
      </c>
      <c r="AB8" s="4">
        <v>0</v>
      </c>
      <c r="AC8" s="8">
        <v>0</v>
      </c>
      <c r="AD8" s="13">
        <f t="shared" si="0"/>
        <v>180</v>
      </c>
      <c r="AE8" s="59">
        <f t="shared" si="1"/>
        <v>0</v>
      </c>
      <c r="AF8" s="70">
        <f t="shared" si="2"/>
        <v>5</v>
      </c>
      <c r="AG8" s="60">
        <f t="shared" si="3"/>
        <v>185</v>
      </c>
      <c r="AH8" s="1"/>
      <c r="AI8" s="126">
        <v>98.05</v>
      </c>
      <c r="AJ8" s="131">
        <v>98.05</v>
      </c>
      <c r="AK8" s="1"/>
      <c r="AL8" s="1"/>
      <c r="AM8" s="1"/>
    </row>
    <row r="9" spans="1:39" ht="41.25">
      <c r="A9" s="118">
        <v>6</v>
      </c>
      <c r="B9" s="119" t="s">
        <v>80</v>
      </c>
      <c r="C9" s="120" t="s">
        <v>81</v>
      </c>
      <c r="D9" s="4">
        <v>0</v>
      </c>
      <c r="E9" s="4">
        <v>0</v>
      </c>
      <c r="F9" s="4">
        <v>60</v>
      </c>
      <c r="G9" s="4">
        <v>0</v>
      </c>
      <c r="H9" s="4">
        <v>0</v>
      </c>
      <c r="I9" s="4">
        <v>0</v>
      </c>
      <c r="J9" s="8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28">
        <v>0</v>
      </c>
      <c r="Q9" s="28">
        <v>0</v>
      </c>
      <c r="R9" s="4">
        <v>60</v>
      </c>
      <c r="S9" s="4">
        <v>0</v>
      </c>
      <c r="T9" s="4">
        <v>60</v>
      </c>
      <c r="U9" s="28">
        <v>0</v>
      </c>
      <c r="V9" s="28">
        <v>0</v>
      </c>
      <c r="W9" s="4">
        <v>0</v>
      </c>
      <c r="X9" s="4">
        <v>0</v>
      </c>
      <c r="Y9" s="4">
        <v>0</v>
      </c>
      <c r="Z9" s="8">
        <v>48</v>
      </c>
      <c r="AA9" s="4">
        <v>0</v>
      </c>
      <c r="AB9" s="4">
        <v>0</v>
      </c>
      <c r="AC9" s="8">
        <v>0</v>
      </c>
      <c r="AD9" s="13">
        <f t="shared" si="0"/>
        <v>180</v>
      </c>
      <c r="AE9" s="59">
        <f t="shared" si="1"/>
        <v>48</v>
      </c>
      <c r="AF9" s="70">
        <f t="shared" si="2"/>
        <v>0</v>
      </c>
      <c r="AG9" s="60">
        <f t="shared" si="3"/>
        <v>228</v>
      </c>
      <c r="AH9" s="1"/>
      <c r="AI9" s="126">
        <v>96.7</v>
      </c>
      <c r="AJ9" s="131">
        <v>96.7</v>
      </c>
      <c r="AK9" s="1"/>
      <c r="AL9" s="1"/>
      <c r="AM9" s="1"/>
    </row>
    <row r="10" spans="1:39" ht="77.25" customHeight="1">
      <c r="A10" s="121">
        <v>7</v>
      </c>
      <c r="B10" s="119" t="s">
        <v>84</v>
      </c>
      <c r="C10" s="120" t="s">
        <v>85</v>
      </c>
      <c r="D10" s="4">
        <v>60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v>0</v>
      </c>
      <c r="K10" s="4">
        <v>0</v>
      </c>
      <c r="L10" s="4">
        <v>60</v>
      </c>
      <c r="M10" s="4">
        <v>0</v>
      </c>
      <c r="N10" s="4">
        <v>0</v>
      </c>
      <c r="O10" s="4">
        <v>0</v>
      </c>
      <c r="P10" s="28">
        <v>0</v>
      </c>
      <c r="Q10" s="28">
        <v>0</v>
      </c>
      <c r="R10" s="4">
        <v>60</v>
      </c>
      <c r="S10" s="4">
        <v>0</v>
      </c>
      <c r="T10" s="4">
        <v>0</v>
      </c>
      <c r="U10" s="28">
        <v>0</v>
      </c>
      <c r="V10" s="28">
        <v>25</v>
      </c>
      <c r="W10" s="4">
        <v>60</v>
      </c>
      <c r="X10" s="4">
        <v>0</v>
      </c>
      <c r="Y10" s="4">
        <v>0</v>
      </c>
      <c r="Z10" s="8">
        <v>0</v>
      </c>
      <c r="AA10" s="4">
        <v>0</v>
      </c>
      <c r="AB10" s="4">
        <v>0</v>
      </c>
      <c r="AC10" s="8">
        <v>0</v>
      </c>
      <c r="AD10" s="13">
        <f t="shared" si="0"/>
        <v>240</v>
      </c>
      <c r="AE10" s="59">
        <v>0</v>
      </c>
      <c r="AF10" s="70">
        <f t="shared" si="2"/>
        <v>25</v>
      </c>
      <c r="AG10" s="60">
        <f t="shared" si="3"/>
        <v>265</v>
      </c>
      <c r="AH10" s="1"/>
      <c r="AI10" s="126">
        <v>95.35</v>
      </c>
      <c r="AJ10" s="131">
        <v>95.35</v>
      </c>
      <c r="AK10" s="1"/>
      <c r="AL10" s="1"/>
      <c r="AM10" s="1"/>
    </row>
    <row r="11" spans="1:39" ht="51" customHeight="1">
      <c r="A11" s="84">
        <v>8</v>
      </c>
      <c r="B11" s="77" t="s">
        <v>86</v>
      </c>
      <c r="C11" s="55" t="s">
        <v>87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10</v>
      </c>
      <c r="K11" s="4">
        <v>0</v>
      </c>
      <c r="L11" s="4">
        <v>60</v>
      </c>
      <c r="M11" s="4">
        <v>0</v>
      </c>
      <c r="N11" s="4">
        <v>0</v>
      </c>
      <c r="O11" s="4">
        <v>0</v>
      </c>
      <c r="P11" s="28">
        <v>0</v>
      </c>
      <c r="Q11" s="28">
        <v>0</v>
      </c>
      <c r="R11" s="4">
        <v>0</v>
      </c>
      <c r="S11" s="4">
        <v>0</v>
      </c>
      <c r="T11" s="4">
        <v>0</v>
      </c>
      <c r="U11" s="28">
        <v>0</v>
      </c>
      <c r="V11" s="28">
        <v>20</v>
      </c>
      <c r="W11" s="4">
        <v>0</v>
      </c>
      <c r="X11" s="4">
        <v>0</v>
      </c>
      <c r="Y11" s="4">
        <v>0</v>
      </c>
      <c r="Z11" s="8">
        <v>78</v>
      </c>
      <c r="AA11" s="4">
        <v>100</v>
      </c>
      <c r="AB11" s="4">
        <v>100</v>
      </c>
      <c r="AC11" s="8">
        <v>0</v>
      </c>
      <c r="AD11" s="13">
        <f t="shared" si="0"/>
        <v>260</v>
      </c>
      <c r="AE11" s="59">
        <f t="shared" si="1"/>
        <v>88</v>
      </c>
      <c r="AF11" s="70">
        <f t="shared" si="2"/>
        <v>20</v>
      </c>
      <c r="AG11" s="60">
        <f t="shared" si="3"/>
        <v>368</v>
      </c>
      <c r="AH11" s="1"/>
      <c r="AI11" s="126"/>
      <c r="AJ11" s="131"/>
      <c r="AK11" s="1"/>
      <c r="AL11" s="1"/>
      <c r="AM11" s="1"/>
    </row>
    <row r="12" spans="1:39" ht="61.5" customHeight="1">
      <c r="A12" s="118">
        <v>9</v>
      </c>
      <c r="B12" s="122" t="s">
        <v>88</v>
      </c>
      <c r="C12" s="123" t="s">
        <v>89</v>
      </c>
      <c r="D12" s="4">
        <v>60</v>
      </c>
      <c r="E12" s="4">
        <v>0</v>
      </c>
      <c r="F12" s="4">
        <v>60</v>
      </c>
      <c r="G12" s="4">
        <v>0</v>
      </c>
      <c r="H12" s="4">
        <v>0</v>
      </c>
      <c r="I12" s="4">
        <v>0</v>
      </c>
      <c r="J12" s="8">
        <v>0</v>
      </c>
      <c r="K12" s="4">
        <v>60</v>
      </c>
      <c r="L12" s="4">
        <v>60</v>
      </c>
      <c r="M12" s="4">
        <v>0</v>
      </c>
      <c r="N12" s="4">
        <v>0</v>
      </c>
      <c r="O12" s="4">
        <v>0</v>
      </c>
      <c r="P12" s="28">
        <v>0</v>
      </c>
      <c r="Q12" s="28">
        <v>0</v>
      </c>
      <c r="R12" s="4">
        <v>60</v>
      </c>
      <c r="S12" s="4">
        <v>0</v>
      </c>
      <c r="T12" s="4">
        <v>0</v>
      </c>
      <c r="U12" s="28">
        <v>0</v>
      </c>
      <c r="V12" s="28">
        <v>14</v>
      </c>
      <c r="W12" s="4">
        <v>0</v>
      </c>
      <c r="X12" s="4">
        <v>60</v>
      </c>
      <c r="Y12" s="4">
        <v>0</v>
      </c>
      <c r="Z12" s="8">
        <v>0</v>
      </c>
      <c r="AA12" s="4">
        <v>0</v>
      </c>
      <c r="AB12" s="4">
        <v>0</v>
      </c>
      <c r="AC12" s="8">
        <v>0</v>
      </c>
      <c r="AD12" s="13">
        <f t="shared" si="0"/>
        <v>360</v>
      </c>
      <c r="AE12" s="59">
        <f t="shared" si="1"/>
        <v>0</v>
      </c>
      <c r="AF12" s="70">
        <f t="shared" si="2"/>
        <v>14</v>
      </c>
      <c r="AG12" s="60">
        <f t="shared" si="3"/>
        <v>374</v>
      </c>
      <c r="AH12" s="1"/>
      <c r="AI12" s="126">
        <v>94</v>
      </c>
      <c r="AJ12" s="131">
        <v>94</v>
      </c>
      <c r="AK12" s="1"/>
      <c r="AL12" s="1"/>
      <c r="AM12" s="1"/>
    </row>
    <row r="13" spans="1:39" ht="30.75" customHeight="1" thickBot="1">
      <c r="A13" s="99">
        <v>10</v>
      </c>
      <c r="B13" s="100"/>
      <c r="C13" s="101" t="s">
        <v>90</v>
      </c>
      <c r="D13" s="5">
        <v>60</v>
      </c>
      <c r="E13" s="5">
        <v>60</v>
      </c>
      <c r="F13" s="5">
        <v>0</v>
      </c>
      <c r="G13" s="5">
        <v>60</v>
      </c>
      <c r="H13" s="5">
        <v>0</v>
      </c>
      <c r="I13" s="5">
        <v>60</v>
      </c>
      <c r="J13" s="9">
        <v>14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29">
        <v>0</v>
      </c>
      <c r="Q13" s="29">
        <v>0</v>
      </c>
      <c r="R13" s="5">
        <v>0</v>
      </c>
      <c r="S13" s="5">
        <v>0</v>
      </c>
      <c r="T13" s="5">
        <v>60</v>
      </c>
      <c r="U13" s="29">
        <v>22</v>
      </c>
      <c r="V13" s="29">
        <v>30</v>
      </c>
      <c r="W13" s="5">
        <v>60</v>
      </c>
      <c r="X13" s="5">
        <v>0</v>
      </c>
      <c r="Y13" s="5">
        <v>60</v>
      </c>
      <c r="Z13" s="9">
        <v>60</v>
      </c>
      <c r="AA13" s="5">
        <v>0</v>
      </c>
      <c r="AB13" s="5">
        <v>0</v>
      </c>
      <c r="AC13" s="9">
        <v>0</v>
      </c>
      <c r="AD13" s="105">
        <f t="shared" si="0"/>
        <v>420</v>
      </c>
      <c r="AE13" s="106">
        <f t="shared" si="1"/>
        <v>74</v>
      </c>
      <c r="AF13" s="107">
        <f t="shared" si="2"/>
        <v>52</v>
      </c>
      <c r="AG13" s="108">
        <f t="shared" si="3"/>
        <v>546</v>
      </c>
      <c r="AH13" s="1"/>
      <c r="AI13" s="129"/>
      <c r="AJ13" s="130"/>
      <c r="AK13" s="1"/>
      <c r="AL13" s="1"/>
      <c r="AM13" s="1"/>
    </row>
    <row r="14" spans="1:39" ht="13.5">
      <c r="A14" s="21"/>
      <c r="B14" s="96"/>
      <c r="C14" s="9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21"/>
      <c r="AE14" s="21"/>
      <c r="AF14" s="21"/>
      <c r="AG14" s="23"/>
      <c r="AH14" s="1"/>
      <c r="AI14" s="1"/>
      <c r="AJ14" s="1"/>
      <c r="AK14" s="1"/>
      <c r="AL14" s="1"/>
      <c r="AM14" s="1"/>
    </row>
    <row r="15" spans="1:34" ht="21" customHeight="1">
      <c r="A15" s="21"/>
      <c r="B15" s="96"/>
      <c r="C15" s="97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21"/>
      <c r="AE15" s="21"/>
      <c r="AF15" s="21"/>
      <c r="AG15" s="23"/>
      <c r="AH15" s="1"/>
    </row>
    <row r="16" spans="1:34" ht="13.5">
      <c r="A16" s="21"/>
      <c r="B16" s="96"/>
      <c r="C16" s="9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21"/>
      <c r="AE16" s="21"/>
      <c r="AF16" s="21"/>
      <c r="AG16" s="23"/>
      <c r="AH16" s="1"/>
    </row>
    <row r="17" spans="1:34" ht="27.75" customHeight="1">
      <c r="A17" s="21"/>
      <c r="B17" s="96"/>
      <c r="C17" s="97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21"/>
      <c r="AE17" s="21"/>
      <c r="AF17" s="21"/>
      <c r="AG17" s="23"/>
      <c r="AH17" s="1"/>
    </row>
    <row r="18" spans="1:34" ht="21" customHeight="1">
      <c r="A18" s="21"/>
      <c r="B18" s="96"/>
      <c r="C18" s="9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21"/>
      <c r="AE18" s="21"/>
      <c r="AF18" s="21"/>
      <c r="AG18" s="23"/>
      <c r="AH18" s="1"/>
    </row>
    <row r="19" spans="1:34" ht="22.5" customHeight="1">
      <c r="A19" s="21"/>
      <c r="B19" s="96"/>
      <c r="C19" s="97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21"/>
      <c r="AE19" s="21"/>
      <c r="AF19" s="21"/>
      <c r="AG19" s="23"/>
      <c r="AH19" s="1"/>
    </row>
    <row r="20" spans="1:34" ht="21.75" customHeight="1">
      <c r="A20" s="21"/>
      <c r="B20" s="97"/>
      <c r="C20" s="9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21"/>
      <c r="AE20" s="21"/>
      <c r="AF20" s="21"/>
      <c r="AG20" s="23"/>
      <c r="AH20" s="23"/>
    </row>
    <row r="21" spans="1:34" ht="13.5">
      <c r="A21" s="21"/>
      <c r="B21" s="1"/>
      <c r="C21" s="98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21"/>
      <c r="AE21" s="21"/>
      <c r="AF21" s="21"/>
      <c r="AG21" s="23"/>
      <c r="AH21" s="23"/>
    </row>
    <row r="22" spans="1:34" ht="13.5">
      <c r="A22" s="21"/>
      <c r="B22" s="1"/>
      <c r="C22" s="98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21"/>
      <c r="AE22" s="21"/>
      <c r="AF22" s="21"/>
      <c r="AG22" s="23"/>
      <c r="AH22" s="1"/>
    </row>
    <row r="23" spans="1:34" ht="13.5">
      <c r="A23" s="2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ht="13.5">
      <c r="A24" s="21"/>
    </row>
    <row r="25" ht="12">
      <c r="A25" s="22"/>
    </row>
    <row r="26" ht="12">
      <c r="A26" s="22"/>
    </row>
    <row r="27" ht="12">
      <c r="A27" s="22"/>
    </row>
  </sheetData>
  <sheetProtection/>
  <mergeCells count="4">
    <mergeCell ref="AD1:AD2"/>
    <mergeCell ref="AG1:AG2"/>
    <mergeCell ref="AI1:AI3"/>
    <mergeCell ref="AJ1:AJ3"/>
  </mergeCells>
  <printOptions/>
  <pageMargins left="0.7" right="0.7" top="0.75" bottom="0.75" header="0.3" footer="0.3"/>
  <pageSetup horizontalDpi="600" verticalDpi="600" orientation="landscape" paperSize="9" scale="57" r:id="rId1"/>
  <headerFooter>
    <oddHeader>&amp;C&amp;"Times New Roman,Félkövér"&amp;18Gémes Majális Kupa 2023
Családi kategória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7"/>
  <sheetViews>
    <sheetView zoomScale="55" zoomScaleNormal="55" zoomScaleSheetLayoutView="80" workbookViewId="0" topLeftCell="A1">
      <selection activeCell="P3" sqref="P3"/>
    </sheetView>
  </sheetViews>
  <sheetFormatPr defaultColWidth="9.140625" defaultRowHeight="12.75"/>
  <cols>
    <col min="1" max="1" width="10.421875" style="0" customWidth="1"/>
    <col min="2" max="2" width="16.421875" style="0" customWidth="1"/>
    <col min="3" max="3" width="23.28125" style="0" customWidth="1"/>
    <col min="4" max="4" width="4.28125" style="0" customWidth="1"/>
    <col min="5" max="5" width="5.28125" style="0" customWidth="1"/>
    <col min="6" max="6" width="4.28125" style="0" customWidth="1"/>
    <col min="7" max="8" width="4.57421875" style="0" customWidth="1"/>
    <col min="9" max="9" width="3.7109375" style="0" customWidth="1"/>
    <col min="10" max="10" width="5.28125" style="0" customWidth="1"/>
    <col min="11" max="11" width="4.28125" style="0" customWidth="1"/>
    <col min="12" max="12" width="4.8515625" style="0" customWidth="1"/>
    <col min="13" max="13" width="5.140625" style="0" customWidth="1"/>
    <col min="14" max="14" width="5.28125" style="0" customWidth="1"/>
    <col min="15" max="15" width="5.421875" style="0" customWidth="1"/>
    <col min="16" max="16" width="6.421875" style="0" customWidth="1"/>
    <col min="17" max="17" width="4.8515625" style="0" customWidth="1"/>
    <col min="18" max="18" width="5.421875" style="0" customWidth="1"/>
    <col min="19" max="19" width="5.57421875" style="0" customWidth="1"/>
    <col min="20" max="20" width="5.421875" style="0" customWidth="1"/>
    <col min="21" max="21" width="5.28125" style="0" customWidth="1"/>
    <col min="22" max="23" width="4.8515625" style="0" customWidth="1"/>
    <col min="24" max="24" width="4.28125" style="0" customWidth="1"/>
    <col min="25" max="25" width="3.7109375" style="0" customWidth="1"/>
    <col min="26" max="26" width="5.28125" style="0" customWidth="1"/>
    <col min="27" max="27" width="6.421875" style="0" customWidth="1"/>
    <col min="28" max="28" width="4.57421875" style="0" customWidth="1"/>
    <col min="29" max="29" width="4.8515625" style="0" customWidth="1"/>
    <col min="30" max="30" width="5.28125" style="0" customWidth="1"/>
    <col min="31" max="31" width="6.28125" style="0" customWidth="1"/>
    <col min="32" max="32" width="4.28125" style="0" customWidth="1"/>
    <col min="33" max="33" width="3.8515625" style="0" customWidth="1"/>
    <col min="34" max="34" width="4.421875" style="0" customWidth="1"/>
    <col min="35" max="35" width="5.28125" style="0" customWidth="1"/>
    <col min="36" max="36" width="6.57421875" style="0" customWidth="1"/>
    <col min="37" max="37" width="6.28125" style="0" customWidth="1"/>
    <col min="38" max="38" width="6.00390625" style="0" customWidth="1"/>
    <col min="39" max="39" width="6.28125" style="0" customWidth="1"/>
  </cols>
  <sheetData>
    <row r="1" spans="1:45" ht="25.5" customHeight="1" thickBot="1">
      <c r="A1" s="79" t="s">
        <v>0</v>
      </c>
      <c r="B1" s="2" t="s">
        <v>12</v>
      </c>
      <c r="C1" s="3" t="s">
        <v>5</v>
      </c>
      <c r="D1" s="3">
        <v>1</v>
      </c>
      <c r="E1" s="3">
        <v>2</v>
      </c>
      <c r="F1" s="20">
        <v>3</v>
      </c>
      <c r="G1" s="3">
        <v>4</v>
      </c>
      <c r="H1" s="3">
        <v>5</v>
      </c>
      <c r="I1" s="3">
        <v>6</v>
      </c>
      <c r="J1" s="2">
        <v>7</v>
      </c>
      <c r="K1" s="3">
        <v>8</v>
      </c>
      <c r="L1" s="3">
        <v>9</v>
      </c>
      <c r="M1" s="3">
        <v>10</v>
      </c>
      <c r="N1" s="20">
        <v>11</v>
      </c>
      <c r="O1" s="3">
        <v>12</v>
      </c>
      <c r="P1" s="3">
        <v>13</v>
      </c>
      <c r="Q1" s="68" t="s">
        <v>24</v>
      </c>
      <c r="R1" s="68" t="s">
        <v>23</v>
      </c>
      <c r="S1" s="68" t="s">
        <v>22</v>
      </c>
      <c r="T1" s="68" t="s">
        <v>25</v>
      </c>
      <c r="U1" s="68" t="s">
        <v>26</v>
      </c>
      <c r="V1" s="68" t="s">
        <v>27</v>
      </c>
      <c r="W1" s="68">
        <v>15</v>
      </c>
      <c r="X1" s="68">
        <v>16</v>
      </c>
      <c r="Y1" s="69">
        <v>17</v>
      </c>
      <c r="Z1" s="69">
        <v>18</v>
      </c>
      <c r="AA1" s="68">
        <v>19</v>
      </c>
      <c r="AB1" s="68">
        <v>20</v>
      </c>
      <c r="AC1" s="68">
        <v>21</v>
      </c>
      <c r="AD1" s="68">
        <v>22</v>
      </c>
      <c r="AE1" s="68">
        <v>23</v>
      </c>
      <c r="AF1" s="68">
        <v>24</v>
      </c>
      <c r="AG1" s="68">
        <v>25</v>
      </c>
      <c r="AH1" s="68">
        <v>26</v>
      </c>
      <c r="AI1" s="3"/>
      <c r="AJ1" s="149" t="s">
        <v>10</v>
      </c>
      <c r="AK1" s="11"/>
      <c r="AL1" s="16"/>
      <c r="AM1" s="151" t="s">
        <v>1</v>
      </c>
      <c r="AN1" s="1"/>
      <c r="AO1" s="163"/>
      <c r="AP1" s="163"/>
      <c r="AQ1" s="1"/>
      <c r="AR1" s="1"/>
      <c r="AS1" s="1"/>
    </row>
    <row r="2" spans="1:45" ht="93.75" customHeight="1" thickBot="1">
      <c r="A2" s="80"/>
      <c r="B2" s="32"/>
      <c r="C2" s="33"/>
      <c r="D2" s="35" t="s">
        <v>16</v>
      </c>
      <c r="E2" s="36" t="s">
        <v>17</v>
      </c>
      <c r="F2" s="36" t="s">
        <v>18</v>
      </c>
      <c r="G2" s="36" t="s">
        <v>18</v>
      </c>
      <c r="H2" s="36" t="s">
        <v>16</v>
      </c>
      <c r="I2" s="36" t="s">
        <v>13</v>
      </c>
      <c r="J2" s="38" t="s">
        <v>7</v>
      </c>
      <c r="K2" s="36" t="s">
        <v>13</v>
      </c>
      <c r="L2" s="36" t="s">
        <v>11</v>
      </c>
      <c r="M2" s="36" t="s">
        <v>19</v>
      </c>
      <c r="N2" s="36" t="s">
        <v>20</v>
      </c>
      <c r="O2" s="36" t="s">
        <v>13</v>
      </c>
      <c r="P2" s="37" t="s">
        <v>21</v>
      </c>
      <c r="Q2" s="36" t="s">
        <v>18</v>
      </c>
      <c r="R2" s="36" t="s">
        <v>30</v>
      </c>
      <c r="S2" s="36" t="s">
        <v>13</v>
      </c>
      <c r="T2" s="37" t="s">
        <v>29</v>
      </c>
      <c r="U2" s="36" t="s">
        <v>4</v>
      </c>
      <c r="V2" s="36" t="s">
        <v>11</v>
      </c>
      <c r="W2" s="36" t="s">
        <v>11</v>
      </c>
      <c r="X2" s="36" t="s">
        <v>31</v>
      </c>
      <c r="Y2" s="36" t="s">
        <v>19</v>
      </c>
      <c r="Z2" s="37" t="s">
        <v>14</v>
      </c>
      <c r="AA2" s="34" t="s">
        <v>32</v>
      </c>
      <c r="AB2" s="35" t="s">
        <v>11</v>
      </c>
      <c r="AC2" s="35" t="s">
        <v>19</v>
      </c>
      <c r="AD2" s="35" t="s">
        <v>34</v>
      </c>
      <c r="AE2" s="38" t="s">
        <v>7</v>
      </c>
      <c r="AF2" s="39" t="s">
        <v>37</v>
      </c>
      <c r="AG2" s="39" t="s">
        <v>38</v>
      </c>
      <c r="AH2" s="53" t="s">
        <v>39</v>
      </c>
      <c r="AI2" s="40" t="s">
        <v>8</v>
      </c>
      <c r="AJ2" s="150"/>
      <c r="AK2" s="12" t="s">
        <v>3</v>
      </c>
      <c r="AL2" s="17" t="s">
        <v>9</v>
      </c>
      <c r="AM2" s="152"/>
      <c r="AN2" s="1"/>
      <c r="AO2" s="163"/>
      <c r="AP2" s="164"/>
      <c r="AQ2" s="1"/>
      <c r="AR2" s="1"/>
      <c r="AS2" s="1"/>
    </row>
    <row r="3" spans="1:45" ht="78.75" customHeight="1" thickBot="1">
      <c r="A3" s="81"/>
      <c r="B3" s="42"/>
      <c r="C3" s="43"/>
      <c r="D3" s="43"/>
      <c r="E3" s="43"/>
      <c r="F3" s="44"/>
      <c r="G3" s="44"/>
      <c r="H3" s="43"/>
      <c r="I3" s="43"/>
      <c r="J3" s="47" t="s">
        <v>35</v>
      </c>
      <c r="K3" s="44"/>
      <c r="L3" s="44"/>
      <c r="M3" s="45"/>
      <c r="N3" s="46"/>
      <c r="O3" s="46"/>
      <c r="P3" s="63" t="s">
        <v>117</v>
      </c>
      <c r="Q3" s="46"/>
      <c r="R3" s="46"/>
      <c r="S3" s="46"/>
      <c r="T3" s="63" t="s">
        <v>28</v>
      </c>
      <c r="U3" s="46"/>
      <c r="V3" s="46"/>
      <c r="W3" s="46"/>
      <c r="X3" s="46"/>
      <c r="Y3" s="46"/>
      <c r="Z3" s="65" t="s">
        <v>41</v>
      </c>
      <c r="AA3" s="64" t="s">
        <v>33</v>
      </c>
      <c r="AB3" s="48"/>
      <c r="AC3" s="48"/>
      <c r="AD3" s="87"/>
      <c r="AE3" s="47" t="s">
        <v>36</v>
      </c>
      <c r="AF3" s="87"/>
      <c r="AG3" s="88"/>
      <c r="AH3" s="89" t="s">
        <v>42</v>
      </c>
      <c r="AI3" s="49" t="s">
        <v>40</v>
      </c>
      <c r="AJ3" s="50"/>
      <c r="AK3" s="51"/>
      <c r="AL3" s="41"/>
      <c r="AM3" s="31"/>
      <c r="AN3" s="1"/>
      <c r="AO3" s="1"/>
      <c r="AP3" s="1"/>
      <c r="AQ3" s="1"/>
      <c r="AR3" s="1"/>
      <c r="AS3" s="1"/>
    </row>
    <row r="4" spans="1:45" ht="46.5" customHeight="1">
      <c r="A4" s="82" t="s">
        <v>6</v>
      </c>
      <c r="B4" s="74" t="s">
        <v>43</v>
      </c>
      <c r="C4" s="61" t="s">
        <v>44</v>
      </c>
      <c r="D4" s="6">
        <v>0</v>
      </c>
      <c r="E4" s="6">
        <v>60</v>
      </c>
      <c r="F4" s="6">
        <v>0</v>
      </c>
      <c r="G4" s="6">
        <v>0</v>
      </c>
      <c r="H4" s="6">
        <v>0</v>
      </c>
      <c r="I4" s="6">
        <v>0</v>
      </c>
      <c r="J4" s="7">
        <v>22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27">
        <v>0</v>
      </c>
      <c r="Q4" s="6">
        <v>0</v>
      </c>
      <c r="R4" s="6">
        <v>0</v>
      </c>
      <c r="S4" s="6">
        <v>0</v>
      </c>
      <c r="T4" s="27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27">
        <v>0</v>
      </c>
      <c r="AA4" s="27">
        <v>5</v>
      </c>
      <c r="AB4" s="6">
        <v>60</v>
      </c>
      <c r="AC4" s="6">
        <v>0</v>
      </c>
      <c r="AD4" s="6">
        <v>0</v>
      </c>
      <c r="AE4" s="7">
        <v>82</v>
      </c>
      <c r="AF4" s="6">
        <v>0</v>
      </c>
      <c r="AG4" s="6">
        <v>0</v>
      </c>
      <c r="AH4" s="27">
        <v>0</v>
      </c>
      <c r="AI4" s="7">
        <v>20</v>
      </c>
      <c r="AJ4" s="52">
        <f>SUM(D4:AH4)-J4-P4-T4-AA4-Z4-AE4-AH4</f>
        <v>120</v>
      </c>
      <c r="AK4" s="24">
        <f>J4+AI4+AE4</f>
        <v>124</v>
      </c>
      <c r="AL4" s="25">
        <f>T4+P4+Z4+AH4+AA4</f>
        <v>5</v>
      </c>
      <c r="AM4" s="26">
        <f>AJ4+AK4+AL4</f>
        <v>249</v>
      </c>
      <c r="AN4" s="1"/>
      <c r="AO4" s="66"/>
      <c r="AP4" s="66"/>
      <c r="AQ4" s="1"/>
      <c r="AR4" s="1"/>
      <c r="AS4" s="1"/>
    </row>
    <row r="5" spans="1:45" ht="27">
      <c r="A5" s="83" t="s">
        <v>2</v>
      </c>
      <c r="B5" s="75" t="s">
        <v>45</v>
      </c>
      <c r="C5" s="30" t="s">
        <v>46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8">
        <v>20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28">
        <v>0</v>
      </c>
      <c r="Q5" s="4">
        <v>0</v>
      </c>
      <c r="R5" s="4">
        <v>0</v>
      </c>
      <c r="S5" s="4">
        <v>0</v>
      </c>
      <c r="T5" s="28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28">
        <v>12</v>
      </c>
      <c r="AA5" s="28">
        <v>10</v>
      </c>
      <c r="AB5" s="4">
        <v>60</v>
      </c>
      <c r="AC5" s="4">
        <v>0</v>
      </c>
      <c r="AD5" s="4">
        <v>0</v>
      </c>
      <c r="AE5" s="8">
        <v>60</v>
      </c>
      <c r="AF5" s="4">
        <v>100</v>
      </c>
      <c r="AG5" s="4">
        <v>0</v>
      </c>
      <c r="AH5" s="28">
        <v>0</v>
      </c>
      <c r="AI5" s="8">
        <v>0</v>
      </c>
      <c r="AJ5" s="13">
        <f aca="true" t="shared" si="0" ref="AJ5:AJ11">SUM(D5:AH5)-J5-P5-T5-AA5-Z5-AE5-AH5</f>
        <v>160</v>
      </c>
      <c r="AK5" s="59">
        <f aca="true" t="shared" si="1" ref="AK5:AK11">J5+AI5+AE5</f>
        <v>80</v>
      </c>
      <c r="AL5" s="70">
        <f aca="true" t="shared" si="2" ref="AL5:AL11">T5+P5+Z5+AH5+AA5</f>
        <v>22</v>
      </c>
      <c r="AM5" s="60">
        <f aca="true" t="shared" si="3" ref="AM5:AM11">AJ5+AK5+AL5</f>
        <v>262</v>
      </c>
      <c r="AN5" s="1"/>
      <c r="AO5" s="66"/>
      <c r="AP5" s="66"/>
      <c r="AQ5" s="1"/>
      <c r="AR5" s="1"/>
      <c r="AS5" s="1"/>
    </row>
    <row r="6" spans="1:45" ht="21" customHeight="1">
      <c r="A6" s="83" t="s">
        <v>15</v>
      </c>
      <c r="B6" s="75"/>
      <c r="C6" s="62" t="s">
        <v>47</v>
      </c>
      <c r="D6" s="4">
        <v>0</v>
      </c>
      <c r="E6" s="4">
        <v>0</v>
      </c>
      <c r="F6" s="4">
        <v>60</v>
      </c>
      <c r="G6" s="4">
        <v>0</v>
      </c>
      <c r="H6" s="4">
        <v>0</v>
      </c>
      <c r="I6" s="4">
        <v>0</v>
      </c>
      <c r="J6" s="8">
        <v>26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28">
        <v>0</v>
      </c>
      <c r="Q6" s="4">
        <v>0</v>
      </c>
      <c r="R6" s="4">
        <v>0</v>
      </c>
      <c r="S6" s="4">
        <v>0</v>
      </c>
      <c r="T6" s="28">
        <v>0</v>
      </c>
      <c r="U6" s="4">
        <v>0</v>
      </c>
      <c r="V6" s="4">
        <v>0</v>
      </c>
      <c r="W6" s="4">
        <v>60</v>
      </c>
      <c r="X6" s="4">
        <v>0</v>
      </c>
      <c r="Y6" s="4">
        <v>0</v>
      </c>
      <c r="Z6" s="28">
        <v>0</v>
      </c>
      <c r="AA6" s="28">
        <v>5</v>
      </c>
      <c r="AB6" s="4">
        <v>0</v>
      </c>
      <c r="AC6" s="4">
        <v>0</v>
      </c>
      <c r="AD6" s="4">
        <v>0</v>
      </c>
      <c r="AE6" s="8">
        <v>120</v>
      </c>
      <c r="AF6" s="4">
        <v>0</v>
      </c>
      <c r="AG6" s="4">
        <v>0</v>
      </c>
      <c r="AH6" s="28">
        <v>0</v>
      </c>
      <c r="AI6" s="8">
        <v>6</v>
      </c>
      <c r="AJ6" s="13">
        <f t="shared" si="0"/>
        <v>120</v>
      </c>
      <c r="AK6" s="59">
        <f t="shared" si="1"/>
        <v>152</v>
      </c>
      <c r="AL6" s="70">
        <f t="shared" si="2"/>
        <v>5</v>
      </c>
      <c r="AM6" s="60">
        <f t="shared" si="3"/>
        <v>277</v>
      </c>
      <c r="AN6" s="1"/>
      <c r="AO6" s="66"/>
      <c r="AP6" s="66"/>
      <c r="AQ6" s="1"/>
      <c r="AR6" s="1"/>
      <c r="AS6" s="1"/>
    </row>
    <row r="7" spans="1:45" ht="47.25" customHeight="1">
      <c r="A7" s="84">
        <v>4</v>
      </c>
      <c r="B7" s="76" t="s">
        <v>48</v>
      </c>
      <c r="C7" s="10" t="s">
        <v>49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60</v>
      </c>
      <c r="J7" s="8">
        <v>0</v>
      </c>
      <c r="K7" s="4">
        <v>0</v>
      </c>
      <c r="L7" s="4">
        <v>60</v>
      </c>
      <c r="M7" s="4">
        <v>0</v>
      </c>
      <c r="N7" s="4">
        <v>0</v>
      </c>
      <c r="O7" s="4">
        <v>0</v>
      </c>
      <c r="P7" s="28">
        <v>0</v>
      </c>
      <c r="Q7" s="4">
        <v>0</v>
      </c>
      <c r="R7" s="4">
        <v>0</v>
      </c>
      <c r="S7" s="4">
        <v>0</v>
      </c>
      <c r="T7" s="28">
        <v>0</v>
      </c>
      <c r="U7" s="4">
        <v>0</v>
      </c>
      <c r="V7" s="4">
        <v>0</v>
      </c>
      <c r="W7" s="4">
        <v>60</v>
      </c>
      <c r="X7" s="4">
        <v>60</v>
      </c>
      <c r="Y7" s="4">
        <v>60</v>
      </c>
      <c r="Z7" s="28">
        <v>0</v>
      </c>
      <c r="AA7" s="28">
        <v>6</v>
      </c>
      <c r="AB7" s="4">
        <v>0</v>
      </c>
      <c r="AC7" s="4">
        <v>0</v>
      </c>
      <c r="AD7" s="4">
        <v>0</v>
      </c>
      <c r="AE7" s="8">
        <v>0</v>
      </c>
      <c r="AF7" s="4">
        <v>0</v>
      </c>
      <c r="AG7" s="4">
        <v>0</v>
      </c>
      <c r="AH7" s="28">
        <v>0</v>
      </c>
      <c r="AI7" s="8">
        <v>0</v>
      </c>
      <c r="AJ7" s="13">
        <f t="shared" si="0"/>
        <v>300</v>
      </c>
      <c r="AK7" s="59">
        <f t="shared" si="1"/>
        <v>0</v>
      </c>
      <c r="AL7" s="70">
        <f t="shared" si="2"/>
        <v>6</v>
      </c>
      <c r="AM7" s="60">
        <f t="shared" si="3"/>
        <v>306</v>
      </c>
      <c r="AN7" s="1"/>
      <c r="AO7" s="67"/>
      <c r="AP7" s="66"/>
      <c r="AQ7" s="1"/>
      <c r="AR7" s="1"/>
      <c r="AS7" s="1"/>
    </row>
    <row r="8" spans="1:45" ht="24" customHeight="1">
      <c r="A8" s="85">
        <v>5</v>
      </c>
      <c r="B8" s="76"/>
      <c r="C8" s="10" t="s">
        <v>50</v>
      </c>
      <c r="D8" s="4">
        <v>0</v>
      </c>
      <c r="E8" s="4">
        <v>0</v>
      </c>
      <c r="F8" s="4">
        <v>60</v>
      </c>
      <c r="G8" s="4">
        <v>0</v>
      </c>
      <c r="H8" s="4">
        <v>0</v>
      </c>
      <c r="I8" s="4">
        <v>0</v>
      </c>
      <c r="J8" s="8">
        <v>32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28">
        <v>60</v>
      </c>
      <c r="Q8" s="4">
        <v>0</v>
      </c>
      <c r="R8" s="4">
        <v>0</v>
      </c>
      <c r="S8" s="4">
        <v>0</v>
      </c>
      <c r="T8" s="28">
        <v>0</v>
      </c>
      <c r="U8" s="4">
        <v>0</v>
      </c>
      <c r="V8" s="4">
        <v>0</v>
      </c>
      <c r="W8" s="4">
        <v>60</v>
      </c>
      <c r="X8" s="4">
        <v>0</v>
      </c>
      <c r="Y8" s="4">
        <v>0</v>
      </c>
      <c r="Z8" s="28">
        <v>0</v>
      </c>
      <c r="AA8" s="28">
        <v>28</v>
      </c>
      <c r="AB8" s="4">
        <v>0</v>
      </c>
      <c r="AC8" s="4">
        <v>0</v>
      </c>
      <c r="AD8" s="4">
        <v>0</v>
      </c>
      <c r="AE8" s="8">
        <v>120</v>
      </c>
      <c r="AF8" s="4">
        <v>0</v>
      </c>
      <c r="AG8" s="4">
        <v>0</v>
      </c>
      <c r="AH8" s="28">
        <v>0</v>
      </c>
      <c r="AI8" s="8">
        <v>6</v>
      </c>
      <c r="AJ8" s="13">
        <f t="shared" si="0"/>
        <v>120</v>
      </c>
      <c r="AK8" s="59">
        <f t="shared" si="1"/>
        <v>158</v>
      </c>
      <c r="AL8" s="70">
        <f t="shared" si="2"/>
        <v>88</v>
      </c>
      <c r="AM8" s="60">
        <f t="shared" si="3"/>
        <v>366</v>
      </c>
      <c r="AN8" s="1"/>
      <c r="AO8" s="67"/>
      <c r="AP8" s="66"/>
      <c r="AQ8" s="1"/>
      <c r="AR8" s="1"/>
      <c r="AS8" s="1"/>
    </row>
    <row r="9" spans="1:45" ht="30.75" customHeight="1">
      <c r="A9" s="84">
        <v>6</v>
      </c>
      <c r="B9" s="76" t="s">
        <v>51</v>
      </c>
      <c r="C9" s="10" t="s">
        <v>52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8">
        <v>12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28">
        <v>60</v>
      </c>
      <c r="Q9" s="4">
        <v>0</v>
      </c>
      <c r="R9" s="4">
        <v>0</v>
      </c>
      <c r="S9" s="4">
        <v>60</v>
      </c>
      <c r="T9" s="28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28">
        <v>0</v>
      </c>
      <c r="AA9" s="28">
        <v>30</v>
      </c>
      <c r="AB9" s="4">
        <v>60</v>
      </c>
      <c r="AC9" s="4">
        <v>0</v>
      </c>
      <c r="AD9" s="4">
        <v>60</v>
      </c>
      <c r="AE9" s="8">
        <v>74</v>
      </c>
      <c r="AF9" s="4">
        <v>0</v>
      </c>
      <c r="AG9" s="4">
        <v>0</v>
      </c>
      <c r="AH9" s="28">
        <v>0</v>
      </c>
      <c r="AI9" s="8">
        <v>22</v>
      </c>
      <c r="AJ9" s="13">
        <f t="shared" si="0"/>
        <v>180</v>
      </c>
      <c r="AK9" s="59">
        <f t="shared" si="1"/>
        <v>108</v>
      </c>
      <c r="AL9" s="70">
        <f t="shared" si="2"/>
        <v>90</v>
      </c>
      <c r="AM9" s="60">
        <f t="shared" si="3"/>
        <v>378</v>
      </c>
      <c r="AN9" s="1"/>
      <c r="AO9" s="66"/>
      <c r="AP9" s="66"/>
      <c r="AQ9" s="1"/>
      <c r="AR9" s="1"/>
      <c r="AS9" s="1"/>
    </row>
    <row r="10" spans="1:45" ht="21" customHeight="1">
      <c r="A10" s="85">
        <v>7</v>
      </c>
      <c r="B10" s="76"/>
      <c r="C10" s="10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28">
        <v>0</v>
      </c>
      <c r="Q10" s="4">
        <v>0</v>
      </c>
      <c r="R10" s="4">
        <v>100</v>
      </c>
      <c r="S10" s="4">
        <v>0</v>
      </c>
      <c r="T10" s="28">
        <v>0</v>
      </c>
      <c r="U10" s="4">
        <v>0</v>
      </c>
      <c r="V10" s="4">
        <v>100</v>
      </c>
      <c r="W10" s="4">
        <v>0</v>
      </c>
      <c r="X10" s="4">
        <v>0</v>
      </c>
      <c r="Y10" s="4">
        <v>0</v>
      </c>
      <c r="Z10" s="28">
        <v>0</v>
      </c>
      <c r="AA10" s="28">
        <v>60</v>
      </c>
      <c r="AB10" s="4">
        <v>60</v>
      </c>
      <c r="AC10" s="4">
        <v>0</v>
      </c>
      <c r="AD10" s="4">
        <v>0</v>
      </c>
      <c r="AE10" s="8">
        <v>78</v>
      </c>
      <c r="AF10" s="4">
        <v>0</v>
      </c>
      <c r="AG10" s="4">
        <v>0</v>
      </c>
      <c r="AH10" s="28">
        <v>0</v>
      </c>
      <c r="AI10" s="8">
        <v>16</v>
      </c>
      <c r="AJ10" s="13">
        <f t="shared" si="0"/>
        <v>260</v>
      </c>
      <c r="AK10" s="59">
        <f t="shared" si="1"/>
        <v>94</v>
      </c>
      <c r="AL10" s="70">
        <f t="shared" si="2"/>
        <v>60</v>
      </c>
      <c r="AM10" s="60">
        <f t="shared" si="3"/>
        <v>414</v>
      </c>
      <c r="AN10" s="1"/>
      <c r="AO10" s="66"/>
      <c r="AP10" s="66"/>
      <c r="AQ10" s="1"/>
      <c r="AR10" s="1"/>
      <c r="AS10" s="1"/>
    </row>
    <row r="11" spans="1:45" ht="35.25" customHeight="1">
      <c r="A11" s="84">
        <v>7</v>
      </c>
      <c r="B11" s="77"/>
      <c r="C11" s="55" t="s">
        <v>54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7">
        <v>22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6">
        <v>0</v>
      </c>
      <c r="Q11" s="54">
        <v>0</v>
      </c>
      <c r="R11" s="54">
        <v>0</v>
      </c>
      <c r="S11" s="54">
        <v>0</v>
      </c>
      <c r="T11" s="56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6">
        <v>0</v>
      </c>
      <c r="AA11" s="56">
        <v>0</v>
      </c>
      <c r="AB11" s="54">
        <v>60</v>
      </c>
      <c r="AC11" s="54">
        <v>0</v>
      </c>
      <c r="AD11" s="54">
        <v>60</v>
      </c>
      <c r="AE11" s="57">
        <v>196</v>
      </c>
      <c r="AF11" s="54">
        <v>60</v>
      </c>
      <c r="AG11" s="54">
        <v>0</v>
      </c>
      <c r="AH11" s="56">
        <v>0</v>
      </c>
      <c r="AI11" s="8">
        <v>16</v>
      </c>
      <c r="AJ11" s="13">
        <f t="shared" si="0"/>
        <v>180</v>
      </c>
      <c r="AK11" s="59">
        <f t="shared" si="1"/>
        <v>234</v>
      </c>
      <c r="AL11" s="70">
        <f t="shared" si="2"/>
        <v>0</v>
      </c>
      <c r="AM11" s="60">
        <f t="shared" si="3"/>
        <v>414</v>
      </c>
      <c r="AN11" s="1"/>
      <c r="AO11" s="66"/>
      <c r="AP11" s="66"/>
      <c r="AQ11" s="1"/>
      <c r="AR11" s="1"/>
      <c r="AS11" s="1"/>
    </row>
    <row r="12" spans="1:45" ht="41.25">
      <c r="A12" s="84">
        <v>9</v>
      </c>
      <c r="B12" s="77" t="s">
        <v>57</v>
      </c>
      <c r="C12" s="55" t="s">
        <v>58</v>
      </c>
      <c r="D12" s="54">
        <v>0</v>
      </c>
      <c r="E12" s="54">
        <v>60</v>
      </c>
      <c r="F12" s="54">
        <v>0</v>
      </c>
      <c r="G12" s="54">
        <v>0</v>
      </c>
      <c r="H12" s="54">
        <v>0</v>
      </c>
      <c r="I12" s="54">
        <v>0</v>
      </c>
      <c r="J12" s="57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6">
        <v>60</v>
      </c>
      <c r="Q12" s="54">
        <v>0</v>
      </c>
      <c r="R12" s="54">
        <v>0</v>
      </c>
      <c r="S12" s="54">
        <v>0</v>
      </c>
      <c r="T12" s="56">
        <v>0</v>
      </c>
      <c r="U12" s="54">
        <v>0</v>
      </c>
      <c r="V12" s="54">
        <v>0</v>
      </c>
      <c r="W12" s="54">
        <v>60</v>
      </c>
      <c r="X12" s="54">
        <v>0</v>
      </c>
      <c r="Y12" s="54">
        <v>0</v>
      </c>
      <c r="Z12" s="56">
        <v>0</v>
      </c>
      <c r="AA12" s="56">
        <v>60</v>
      </c>
      <c r="AB12" s="54">
        <v>0</v>
      </c>
      <c r="AC12" s="54">
        <v>0</v>
      </c>
      <c r="AD12" s="54">
        <v>0</v>
      </c>
      <c r="AE12" s="57">
        <v>96</v>
      </c>
      <c r="AF12" s="54">
        <v>60</v>
      </c>
      <c r="AG12" s="54">
        <v>0</v>
      </c>
      <c r="AH12" s="56">
        <v>0</v>
      </c>
      <c r="AI12" s="57">
        <v>38</v>
      </c>
      <c r="AJ12" s="58">
        <f aca="true" t="shared" si="4" ref="AJ12:AJ19">SUM(D12:AH12)-J12-P12-T12-AA12-Z12-AE12-AH12</f>
        <v>180</v>
      </c>
      <c r="AK12" s="71">
        <f aca="true" t="shared" si="5" ref="AK12:AK19">J12+AI12+AE12</f>
        <v>134</v>
      </c>
      <c r="AL12" s="72">
        <f aca="true" t="shared" si="6" ref="AL12:AL19">T12+P12+Z12+AH12+AA12</f>
        <v>120</v>
      </c>
      <c r="AM12" s="90">
        <f aca="true" t="shared" si="7" ref="AM12:AM19">AJ12+AK12+AL12</f>
        <v>434</v>
      </c>
      <c r="AN12" s="1"/>
      <c r="AO12" s="1"/>
      <c r="AP12" s="1"/>
      <c r="AQ12" s="1"/>
      <c r="AR12" s="1"/>
      <c r="AS12" s="1"/>
    </row>
    <row r="13" spans="1:45" ht="27">
      <c r="A13" s="85">
        <v>10</v>
      </c>
      <c r="B13" s="77" t="s">
        <v>59</v>
      </c>
      <c r="C13" s="55" t="s">
        <v>60</v>
      </c>
      <c r="D13" s="54">
        <v>60</v>
      </c>
      <c r="E13" s="54">
        <v>0</v>
      </c>
      <c r="F13" s="54">
        <v>0</v>
      </c>
      <c r="G13" s="54">
        <v>0</v>
      </c>
      <c r="H13" s="54">
        <v>60</v>
      </c>
      <c r="I13" s="54">
        <v>0</v>
      </c>
      <c r="J13" s="57">
        <v>36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6">
        <v>0</v>
      </c>
      <c r="Q13" s="54">
        <v>0</v>
      </c>
      <c r="R13" s="54">
        <v>0</v>
      </c>
      <c r="S13" s="54">
        <v>60</v>
      </c>
      <c r="T13" s="56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6">
        <v>0</v>
      </c>
      <c r="AA13" s="56">
        <v>42</v>
      </c>
      <c r="AB13" s="54">
        <v>60</v>
      </c>
      <c r="AC13" s="54">
        <v>0</v>
      </c>
      <c r="AD13" s="54">
        <v>0</v>
      </c>
      <c r="AE13" s="57">
        <v>110</v>
      </c>
      <c r="AF13" s="54">
        <v>0</v>
      </c>
      <c r="AG13" s="54">
        <v>0</v>
      </c>
      <c r="AH13" s="56">
        <v>0</v>
      </c>
      <c r="AI13" s="57">
        <v>14</v>
      </c>
      <c r="AJ13" s="58">
        <f>SUM(D13:AH13)-J13-P13-T13-AA13-Z13-AE13-AH13</f>
        <v>240</v>
      </c>
      <c r="AK13" s="71">
        <f t="shared" si="5"/>
        <v>160</v>
      </c>
      <c r="AL13" s="72">
        <f t="shared" si="6"/>
        <v>42</v>
      </c>
      <c r="AM13" s="90">
        <f t="shared" si="7"/>
        <v>442</v>
      </c>
      <c r="AN13" s="1"/>
      <c r="AO13" s="1"/>
      <c r="AP13" s="1"/>
      <c r="AQ13" s="1"/>
      <c r="AR13" s="1"/>
      <c r="AS13" s="1"/>
    </row>
    <row r="14" spans="1:45" ht="27">
      <c r="A14" s="84">
        <v>11</v>
      </c>
      <c r="B14" s="77"/>
      <c r="C14" s="55" t="s">
        <v>61</v>
      </c>
      <c r="D14" s="54">
        <v>0</v>
      </c>
      <c r="E14" s="54">
        <v>60</v>
      </c>
      <c r="F14" s="54">
        <v>0</v>
      </c>
      <c r="G14" s="54">
        <v>0</v>
      </c>
      <c r="H14" s="54">
        <v>0</v>
      </c>
      <c r="I14" s="54">
        <v>0</v>
      </c>
      <c r="J14" s="57">
        <v>42</v>
      </c>
      <c r="K14" s="54">
        <v>60</v>
      </c>
      <c r="L14" s="54">
        <v>0</v>
      </c>
      <c r="M14" s="54">
        <v>0</v>
      </c>
      <c r="N14" s="54">
        <v>0</v>
      </c>
      <c r="O14" s="54">
        <v>0</v>
      </c>
      <c r="P14" s="56">
        <v>0</v>
      </c>
      <c r="Q14" s="54">
        <v>0</v>
      </c>
      <c r="R14" s="54">
        <v>0</v>
      </c>
      <c r="S14" s="54">
        <v>60</v>
      </c>
      <c r="T14" s="56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6">
        <v>0</v>
      </c>
      <c r="AA14" s="56">
        <v>5</v>
      </c>
      <c r="AB14" s="54">
        <v>60</v>
      </c>
      <c r="AC14" s="54">
        <v>0</v>
      </c>
      <c r="AD14" s="54">
        <v>0</v>
      </c>
      <c r="AE14" s="57">
        <v>114</v>
      </c>
      <c r="AF14" s="54">
        <v>0</v>
      </c>
      <c r="AG14" s="54">
        <v>0</v>
      </c>
      <c r="AH14" s="56">
        <v>0</v>
      </c>
      <c r="AI14" s="57">
        <v>42</v>
      </c>
      <c r="AJ14" s="58">
        <f t="shared" si="4"/>
        <v>240</v>
      </c>
      <c r="AK14" s="71">
        <f t="shared" si="5"/>
        <v>198</v>
      </c>
      <c r="AL14" s="72">
        <f t="shared" si="6"/>
        <v>5</v>
      </c>
      <c r="AM14" s="90">
        <f t="shared" si="7"/>
        <v>443</v>
      </c>
      <c r="AN14" s="1"/>
      <c r="AO14" s="1"/>
      <c r="AP14" s="1"/>
      <c r="AQ14" s="1"/>
      <c r="AR14" s="1"/>
      <c r="AS14" s="1"/>
    </row>
    <row r="15" spans="1:39" ht="21" customHeight="1">
      <c r="A15" s="85">
        <v>12</v>
      </c>
      <c r="B15" s="77"/>
      <c r="C15" s="55" t="s">
        <v>62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7">
        <v>44</v>
      </c>
      <c r="K15" s="54">
        <v>60</v>
      </c>
      <c r="L15" s="54">
        <v>0</v>
      </c>
      <c r="M15" s="54">
        <v>0</v>
      </c>
      <c r="N15" s="54">
        <v>0</v>
      </c>
      <c r="O15" s="54">
        <v>0</v>
      </c>
      <c r="P15" s="56">
        <v>60</v>
      </c>
      <c r="Q15" s="54">
        <v>0</v>
      </c>
      <c r="R15" s="54">
        <v>0</v>
      </c>
      <c r="S15" s="54">
        <v>60</v>
      </c>
      <c r="T15" s="56">
        <v>0</v>
      </c>
      <c r="U15" s="54">
        <v>0</v>
      </c>
      <c r="V15" s="54">
        <v>0</v>
      </c>
      <c r="W15" s="54">
        <v>60</v>
      </c>
      <c r="X15" s="54">
        <v>0</v>
      </c>
      <c r="Y15" s="54">
        <v>0</v>
      </c>
      <c r="Z15" s="56">
        <v>6</v>
      </c>
      <c r="AA15" s="56">
        <v>16</v>
      </c>
      <c r="AB15" s="54">
        <v>0</v>
      </c>
      <c r="AC15" s="54">
        <v>0</v>
      </c>
      <c r="AD15" s="54">
        <v>0</v>
      </c>
      <c r="AE15" s="57">
        <v>114</v>
      </c>
      <c r="AF15" s="54">
        <v>0</v>
      </c>
      <c r="AG15" s="54">
        <v>0</v>
      </c>
      <c r="AH15" s="56">
        <v>0</v>
      </c>
      <c r="AI15" s="57">
        <v>44</v>
      </c>
      <c r="AJ15" s="58">
        <f t="shared" si="4"/>
        <v>180</v>
      </c>
      <c r="AK15" s="71">
        <f t="shared" si="5"/>
        <v>202</v>
      </c>
      <c r="AL15" s="72">
        <f t="shared" si="6"/>
        <v>82</v>
      </c>
      <c r="AM15" s="90">
        <f t="shared" si="7"/>
        <v>464</v>
      </c>
    </row>
    <row r="16" spans="1:40" ht="27">
      <c r="A16" s="85">
        <v>13</v>
      </c>
      <c r="B16" s="76" t="s">
        <v>55</v>
      </c>
      <c r="C16" s="55" t="s">
        <v>56</v>
      </c>
      <c r="D16" s="54">
        <v>0</v>
      </c>
      <c r="E16" s="54">
        <v>0</v>
      </c>
      <c r="F16" s="54">
        <v>60</v>
      </c>
      <c r="G16" s="54">
        <v>0</v>
      </c>
      <c r="H16" s="54">
        <v>0</v>
      </c>
      <c r="I16" s="54">
        <v>0</v>
      </c>
      <c r="J16" s="57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6">
        <v>0</v>
      </c>
      <c r="Q16" s="54">
        <v>0</v>
      </c>
      <c r="R16" s="54">
        <v>0</v>
      </c>
      <c r="S16" s="54">
        <v>60</v>
      </c>
      <c r="T16" s="56">
        <v>0</v>
      </c>
      <c r="U16" s="54">
        <v>0</v>
      </c>
      <c r="V16" s="54">
        <v>60</v>
      </c>
      <c r="W16" s="54">
        <v>60</v>
      </c>
      <c r="X16" s="54">
        <v>0</v>
      </c>
      <c r="Y16" s="54">
        <v>0</v>
      </c>
      <c r="Z16" s="56">
        <v>0</v>
      </c>
      <c r="AA16" s="56">
        <v>5</v>
      </c>
      <c r="AB16" s="54">
        <v>60</v>
      </c>
      <c r="AC16" s="54">
        <v>0</v>
      </c>
      <c r="AD16" s="54">
        <v>0</v>
      </c>
      <c r="AE16" s="57">
        <v>114</v>
      </c>
      <c r="AF16" s="54">
        <v>60</v>
      </c>
      <c r="AG16" s="54">
        <v>0</v>
      </c>
      <c r="AH16" s="56">
        <v>0</v>
      </c>
      <c r="AI16" s="57">
        <v>0</v>
      </c>
      <c r="AJ16" s="58">
        <f t="shared" si="4"/>
        <v>360</v>
      </c>
      <c r="AK16" s="71">
        <f t="shared" si="5"/>
        <v>114</v>
      </c>
      <c r="AL16" s="72">
        <f t="shared" si="6"/>
        <v>5</v>
      </c>
      <c r="AM16" s="90">
        <f t="shared" si="7"/>
        <v>479</v>
      </c>
      <c r="AN16" s="1"/>
    </row>
    <row r="17" spans="1:39" ht="27.75" customHeight="1">
      <c r="A17" s="84">
        <v>14</v>
      </c>
      <c r="B17" s="77"/>
      <c r="C17" s="55" t="s">
        <v>64</v>
      </c>
      <c r="D17" s="54">
        <v>0</v>
      </c>
      <c r="E17" s="54">
        <v>0</v>
      </c>
      <c r="F17" s="54">
        <v>60</v>
      </c>
      <c r="G17" s="54">
        <v>0</v>
      </c>
      <c r="H17" s="54">
        <v>0</v>
      </c>
      <c r="I17" s="54">
        <v>0</v>
      </c>
      <c r="J17" s="57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6">
        <v>0</v>
      </c>
      <c r="Q17" s="54">
        <v>0</v>
      </c>
      <c r="R17" s="54">
        <v>0</v>
      </c>
      <c r="S17" s="54">
        <v>60</v>
      </c>
      <c r="T17" s="56">
        <v>0</v>
      </c>
      <c r="U17" s="54">
        <v>0</v>
      </c>
      <c r="V17" s="54">
        <v>60</v>
      </c>
      <c r="W17" s="54">
        <v>60</v>
      </c>
      <c r="X17" s="54">
        <v>0</v>
      </c>
      <c r="Y17" s="54">
        <v>0</v>
      </c>
      <c r="Z17" s="56">
        <v>0</v>
      </c>
      <c r="AA17" s="56">
        <v>5</v>
      </c>
      <c r="AB17" s="54">
        <v>60</v>
      </c>
      <c r="AC17" s="54">
        <v>0</v>
      </c>
      <c r="AD17" s="54">
        <v>0</v>
      </c>
      <c r="AE17" s="57">
        <v>120</v>
      </c>
      <c r="AF17" s="54">
        <v>60</v>
      </c>
      <c r="AG17" s="54">
        <v>0</v>
      </c>
      <c r="AH17" s="56">
        <v>0</v>
      </c>
      <c r="AI17" s="57">
        <v>0</v>
      </c>
      <c r="AJ17" s="58">
        <f t="shared" si="4"/>
        <v>360</v>
      </c>
      <c r="AK17" s="71">
        <f t="shared" si="5"/>
        <v>120</v>
      </c>
      <c r="AL17" s="72">
        <f t="shared" si="6"/>
        <v>5</v>
      </c>
      <c r="AM17" s="90">
        <f t="shared" si="7"/>
        <v>485</v>
      </c>
    </row>
    <row r="18" spans="1:39" ht="21" customHeight="1">
      <c r="A18" s="85">
        <v>15</v>
      </c>
      <c r="B18" s="77"/>
      <c r="C18" s="55" t="s">
        <v>65</v>
      </c>
      <c r="D18" s="54">
        <v>0</v>
      </c>
      <c r="E18" s="54">
        <v>0</v>
      </c>
      <c r="F18" s="54">
        <v>0</v>
      </c>
      <c r="G18" s="54">
        <v>60</v>
      </c>
      <c r="H18" s="54">
        <v>60</v>
      </c>
      <c r="I18" s="54">
        <v>0</v>
      </c>
      <c r="J18" s="57">
        <v>0</v>
      </c>
      <c r="K18" s="54">
        <v>0</v>
      </c>
      <c r="L18" s="54">
        <v>60</v>
      </c>
      <c r="M18" s="54">
        <v>0</v>
      </c>
      <c r="N18" s="54">
        <v>0</v>
      </c>
      <c r="O18" s="54">
        <v>0</v>
      </c>
      <c r="P18" s="56">
        <v>0</v>
      </c>
      <c r="Q18" s="54">
        <v>0</v>
      </c>
      <c r="R18" s="54">
        <v>0</v>
      </c>
      <c r="S18" s="54">
        <v>60</v>
      </c>
      <c r="T18" s="56">
        <v>0</v>
      </c>
      <c r="U18" s="54">
        <v>0</v>
      </c>
      <c r="V18" s="54">
        <v>60</v>
      </c>
      <c r="W18" s="54">
        <v>0</v>
      </c>
      <c r="X18" s="54">
        <v>0</v>
      </c>
      <c r="Y18" s="54">
        <v>0</v>
      </c>
      <c r="Z18" s="56">
        <v>0</v>
      </c>
      <c r="AA18" s="56">
        <v>9</v>
      </c>
      <c r="AB18" s="54">
        <v>60</v>
      </c>
      <c r="AC18" s="54">
        <v>0</v>
      </c>
      <c r="AD18" s="54">
        <v>0</v>
      </c>
      <c r="AE18" s="57">
        <v>44</v>
      </c>
      <c r="AF18" s="54">
        <v>60</v>
      </c>
      <c r="AG18" s="54">
        <v>0</v>
      </c>
      <c r="AH18" s="56">
        <v>0</v>
      </c>
      <c r="AI18" s="57">
        <v>20</v>
      </c>
      <c r="AJ18" s="58">
        <f t="shared" si="4"/>
        <v>420</v>
      </c>
      <c r="AK18" s="71">
        <f t="shared" si="5"/>
        <v>64</v>
      </c>
      <c r="AL18" s="72">
        <f t="shared" si="6"/>
        <v>9</v>
      </c>
      <c r="AM18" s="90">
        <f t="shared" si="7"/>
        <v>493</v>
      </c>
    </row>
    <row r="19" spans="1:40" ht="22.5" customHeight="1">
      <c r="A19" s="85">
        <v>16</v>
      </c>
      <c r="B19" s="77"/>
      <c r="C19" s="55" t="s">
        <v>66</v>
      </c>
      <c r="D19" s="54">
        <v>0</v>
      </c>
      <c r="E19" s="54">
        <v>60</v>
      </c>
      <c r="F19" s="54">
        <v>60</v>
      </c>
      <c r="G19" s="54">
        <v>0</v>
      </c>
      <c r="H19" s="54">
        <v>60</v>
      </c>
      <c r="I19" s="54">
        <v>0</v>
      </c>
      <c r="J19" s="57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6">
        <v>0</v>
      </c>
      <c r="Q19" s="54">
        <v>0</v>
      </c>
      <c r="R19" s="54">
        <v>0</v>
      </c>
      <c r="S19" s="54">
        <v>60</v>
      </c>
      <c r="T19" s="56">
        <v>0</v>
      </c>
      <c r="U19" s="54">
        <v>0</v>
      </c>
      <c r="V19" s="54">
        <v>60</v>
      </c>
      <c r="W19" s="54">
        <v>60</v>
      </c>
      <c r="X19" s="54">
        <v>0</v>
      </c>
      <c r="Y19" s="54">
        <v>0</v>
      </c>
      <c r="Z19" s="56">
        <v>0</v>
      </c>
      <c r="AA19" s="56">
        <v>60</v>
      </c>
      <c r="AB19" s="54">
        <v>60</v>
      </c>
      <c r="AC19" s="54">
        <v>0</v>
      </c>
      <c r="AD19" s="54">
        <v>0</v>
      </c>
      <c r="AE19" s="57">
        <v>0</v>
      </c>
      <c r="AF19" s="54">
        <v>0</v>
      </c>
      <c r="AG19" s="54">
        <v>0</v>
      </c>
      <c r="AH19" s="56">
        <v>0</v>
      </c>
      <c r="AI19" s="57">
        <v>16</v>
      </c>
      <c r="AJ19" s="58">
        <f t="shared" si="4"/>
        <v>420</v>
      </c>
      <c r="AK19" s="71">
        <f t="shared" si="5"/>
        <v>16</v>
      </c>
      <c r="AL19" s="72">
        <f t="shared" si="6"/>
        <v>60</v>
      </c>
      <c r="AM19" s="90">
        <f t="shared" si="7"/>
        <v>496</v>
      </c>
      <c r="AN19" s="73"/>
    </row>
    <row r="20" spans="1:40" ht="21.75" customHeight="1">
      <c r="A20" s="85">
        <v>17</v>
      </c>
      <c r="B20" s="78"/>
      <c r="C20" s="55" t="s">
        <v>63</v>
      </c>
      <c r="D20" s="54">
        <v>0</v>
      </c>
      <c r="E20" s="54">
        <v>60</v>
      </c>
      <c r="F20" s="54">
        <v>0</v>
      </c>
      <c r="G20" s="54">
        <v>0</v>
      </c>
      <c r="H20" s="54">
        <v>0</v>
      </c>
      <c r="I20" s="54">
        <v>0</v>
      </c>
      <c r="J20" s="57">
        <v>44</v>
      </c>
      <c r="K20" s="54">
        <v>60</v>
      </c>
      <c r="L20" s="54">
        <v>0</v>
      </c>
      <c r="M20" s="54">
        <v>0</v>
      </c>
      <c r="N20" s="54">
        <v>0</v>
      </c>
      <c r="O20" s="54">
        <v>0</v>
      </c>
      <c r="P20" s="56">
        <v>60</v>
      </c>
      <c r="Q20" s="54">
        <v>0</v>
      </c>
      <c r="R20" s="54">
        <v>0</v>
      </c>
      <c r="S20" s="54">
        <v>60</v>
      </c>
      <c r="T20" s="56">
        <v>0</v>
      </c>
      <c r="U20" s="54">
        <v>0</v>
      </c>
      <c r="V20" s="54">
        <v>0</v>
      </c>
      <c r="W20" s="54">
        <v>60</v>
      </c>
      <c r="X20" s="54">
        <v>0</v>
      </c>
      <c r="Y20" s="54">
        <v>0</v>
      </c>
      <c r="Z20" s="56">
        <v>0</v>
      </c>
      <c r="AA20" s="56">
        <v>26</v>
      </c>
      <c r="AB20" s="54">
        <v>0</v>
      </c>
      <c r="AC20" s="54">
        <v>0</v>
      </c>
      <c r="AD20" s="54">
        <v>0</v>
      </c>
      <c r="AE20" s="57">
        <v>114</v>
      </c>
      <c r="AF20" s="54">
        <v>0</v>
      </c>
      <c r="AG20" s="54">
        <v>0</v>
      </c>
      <c r="AH20" s="56">
        <v>0</v>
      </c>
      <c r="AI20" s="57">
        <v>44</v>
      </c>
      <c r="AJ20" s="58">
        <f>SUM(C20:AH20)-J20-P20-T20-AA20-Z20-AE20-AH20</f>
        <v>240</v>
      </c>
      <c r="AK20" s="71">
        <f>J20+AI20+AE20</f>
        <v>202</v>
      </c>
      <c r="AL20" s="72">
        <f>T20+P20+Z20+AH20+AA20</f>
        <v>86</v>
      </c>
      <c r="AM20" s="90">
        <f>AJ20+AK20+AL20</f>
        <v>528</v>
      </c>
      <c r="AN20" s="23"/>
    </row>
    <row r="21" spans="1:40" ht="27">
      <c r="A21" s="93">
        <v>18</v>
      </c>
      <c r="B21" s="94"/>
      <c r="C21" s="95" t="s">
        <v>68</v>
      </c>
      <c r="D21" s="54">
        <v>60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7">
        <v>14</v>
      </c>
      <c r="K21" s="54">
        <v>60</v>
      </c>
      <c r="L21" s="54">
        <v>60</v>
      </c>
      <c r="M21" s="54">
        <v>0</v>
      </c>
      <c r="N21" s="54">
        <v>0</v>
      </c>
      <c r="O21" s="54">
        <v>0</v>
      </c>
      <c r="P21" s="56">
        <v>60</v>
      </c>
      <c r="Q21" s="54">
        <v>0</v>
      </c>
      <c r="R21" s="54">
        <v>0</v>
      </c>
      <c r="S21" s="54">
        <v>0</v>
      </c>
      <c r="T21" s="56">
        <v>0</v>
      </c>
      <c r="U21" s="54">
        <v>0</v>
      </c>
      <c r="V21" s="54">
        <v>0</v>
      </c>
      <c r="W21" s="54">
        <v>60</v>
      </c>
      <c r="X21" s="54">
        <v>0</v>
      </c>
      <c r="Y21" s="54">
        <v>0</v>
      </c>
      <c r="Z21" s="56">
        <v>0</v>
      </c>
      <c r="AA21" s="56">
        <v>18</v>
      </c>
      <c r="AB21" s="54">
        <v>60</v>
      </c>
      <c r="AC21" s="54">
        <v>0</v>
      </c>
      <c r="AD21" s="54">
        <v>60</v>
      </c>
      <c r="AE21" s="57">
        <v>68</v>
      </c>
      <c r="AF21" s="54">
        <v>0</v>
      </c>
      <c r="AG21" s="54">
        <v>0</v>
      </c>
      <c r="AH21" s="56">
        <v>0</v>
      </c>
      <c r="AI21" s="57">
        <v>34</v>
      </c>
      <c r="AJ21" s="58">
        <f>SUM(C21:AH21)-J21-P21-T21-AA21-Z21-AE21-AH21</f>
        <v>360</v>
      </c>
      <c r="AK21" s="71">
        <f>J21+AI21+AE21</f>
        <v>116</v>
      </c>
      <c r="AL21" s="72">
        <f>T21+P21+Z21+AH21+AA21</f>
        <v>78</v>
      </c>
      <c r="AM21" s="90">
        <f>AJ21+AK21+AL21</f>
        <v>554</v>
      </c>
      <c r="AN21" s="23"/>
    </row>
    <row r="22" spans="1:40" ht="27.75" thickBot="1">
      <c r="A22" s="86">
        <v>19</v>
      </c>
      <c r="B22" s="91"/>
      <c r="C22" s="92" t="s">
        <v>67</v>
      </c>
      <c r="D22" s="5">
        <v>0</v>
      </c>
      <c r="E22" s="5">
        <v>60</v>
      </c>
      <c r="F22" s="5">
        <v>60</v>
      </c>
      <c r="G22" s="5">
        <v>0</v>
      </c>
      <c r="H22" s="5">
        <v>60</v>
      </c>
      <c r="I22" s="5">
        <v>60</v>
      </c>
      <c r="J22" s="9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29">
        <v>0</v>
      </c>
      <c r="Q22" s="5">
        <v>0</v>
      </c>
      <c r="R22" s="5">
        <v>0</v>
      </c>
      <c r="S22" s="5">
        <v>0</v>
      </c>
      <c r="T22" s="29">
        <v>0</v>
      </c>
      <c r="U22" s="5">
        <v>0</v>
      </c>
      <c r="V22" s="5">
        <v>60</v>
      </c>
      <c r="W22" s="5">
        <v>60</v>
      </c>
      <c r="X22" s="5">
        <v>0</v>
      </c>
      <c r="Y22" s="5">
        <v>60</v>
      </c>
      <c r="Z22" s="29">
        <v>8</v>
      </c>
      <c r="AA22" s="29">
        <v>46</v>
      </c>
      <c r="AB22" s="5">
        <v>60</v>
      </c>
      <c r="AC22" s="5">
        <v>0</v>
      </c>
      <c r="AD22" s="5">
        <v>0</v>
      </c>
      <c r="AE22" s="9">
        <v>26</v>
      </c>
      <c r="AF22" s="5">
        <v>60</v>
      </c>
      <c r="AG22" s="5">
        <v>0</v>
      </c>
      <c r="AH22" s="29">
        <v>0</v>
      </c>
      <c r="AI22" s="9">
        <v>0</v>
      </c>
      <c r="AJ22" s="14">
        <f>SUM(C22:AH22)-J22-P22-T22-AA22-Z22-AE22-AH22</f>
        <v>540</v>
      </c>
      <c r="AK22" s="15">
        <f>J22+AI22+AE22</f>
        <v>26</v>
      </c>
      <c r="AL22" s="18">
        <f>T22+P22+Z22+AH22+AA22</f>
        <v>54</v>
      </c>
      <c r="AM22" s="19">
        <f>AJ22+AK22+AL22</f>
        <v>620</v>
      </c>
      <c r="AN22" s="73"/>
    </row>
    <row r="23" spans="1:40" ht="13.5">
      <c r="A23" s="21"/>
      <c r="AN23" s="73"/>
    </row>
    <row r="24" ht="13.5">
      <c r="A24" s="21"/>
    </row>
    <row r="25" ht="12">
      <c r="A25" s="22"/>
    </row>
    <row r="26" ht="12">
      <c r="A26" s="22"/>
    </row>
    <row r="27" ht="12">
      <c r="A27" s="22"/>
    </row>
  </sheetData>
  <sheetProtection/>
  <mergeCells count="4">
    <mergeCell ref="AJ1:AJ2"/>
    <mergeCell ref="AM1:AM2"/>
    <mergeCell ref="AO1:AO2"/>
    <mergeCell ref="AP1:AP2"/>
  </mergeCells>
  <printOptions/>
  <pageMargins left="0.7" right="0.7" top="0.75" bottom="0.75" header="0.3" footer="0.3"/>
  <pageSetup horizontalDpi="600" verticalDpi="600" orientation="landscape" paperSize="9" scale="57" r:id="rId1"/>
  <headerFooter>
    <oddHeader>&amp;C&amp;"Times New Roman,Félkövér"&amp;18Gémes Majális Kupa 2023
Túravezető hallgatók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2023-05-14T14:20:26Z</cp:lastPrinted>
  <dcterms:created xsi:type="dcterms:W3CDTF">2001-03-10T07:36:05Z</dcterms:created>
  <dcterms:modified xsi:type="dcterms:W3CDTF">2023-05-18T21:21:21Z</dcterms:modified>
  <cp:category/>
  <cp:version/>
  <cp:contentType/>
  <cp:contentStatus/>
  <cp:revision>1</cp:revision>
</cp:coreProperties>
</file>